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80" activeTab="0"/>
  </bookViews>
  <sheets>
    <sheet name="mai-iunie" sheetId="1" r:id="rId1"/>
    <sheet name="iulie-septembrie" sheetId="2" r:id="rId2"/>
    <sheet name="octombrie-decembrie" sheetId="3" r:id="rId3"/>
    <sheet name="VALORI CONTRACTE MAI-DECEMBRIE " sheetId="4" r:id="rId4"/>
  </sheets>
  <definedNames/>
  <calcPr fullCalcOnLoad="1"/>
</workbook>
</file>

<file path=xl/sharedStrings.xml><?xml version="1.0" encoding="utf-8"?>
<sst xmlns="http://schemas.openxmlformats.org/spreadsheetml/2006/main" count="170" uniqueCount="51">
  <si>
    <t>CASA DE ASIGURARI DE SANATATE COVASNA</t>
  </si>
  <si>
    <t>Nr.crt.</t>
  </si>
  <si>
    <t>DENUMIRE FURNIZOR</t>
  </si>
  <si>
    <t>NR. PUNCTE EVALUAREA CAPACITĂȚII  RESURSELOR TEHNICE</t>
  </si>
  <si>
    <t>TOTAL</t>
  </si>
  <si>
    <t>5=2+3+4</t>
  </si>
  <si>
    <t>x</t>
  </si>
  <si>
    <t xml:space="preserve">NUMAR PUNCTE AFERENTE CRITERIILOR DE REPARTIZARE A SUMELOR - SERVICII MEDICALE DE RECUPERARE MEDICALA IN AMBULATORIU </t>
  </si>
  <si>
    <t>NR. PUNCTE  CRITERIUL RESURSE UMANE
60%</t>
  </si>
  <si>
    <t>NR. PUNCTE CRITERIUL DE EVALUARE A CAPACITATII RESURSELOR TEHNICE 
40%</t>
  </si>
  <si>
    <t>NR. PUNCTE EVALUARE SALA DE KINETOTERAPIE</t>
  </si>
  <si>
    <t>NR. EVALUARE BAZIN DE HIDROKINETOTERAPIE</t>
  </si>
  <si>
    <t>Spitalul Judetean de Urgenta Dr. Fogolyan Kristof</t>
  </si>
  <si>
    <t>TBRCM  -DACIA - Covasna</t>
  </si>
  <si>
    <t>SC Turism Covasna SA</t>
  </si>
  <si>
    <t xml:space="preserve">SC  Sind Tour Trading SRL </t>
  </si>
  <si>
    <t>SC Andimed SRL</t>
  </si>
  <si>
    <t>SC Semmel Med SRL</t>
  </si>
  <si>
    <t xml:space="preserve">Spital de Recuperare Cardiovasculara Dr. Benedek Gheza Covasna  </t>
  </si>
  <si>
    <t>Complex BRADUL Covasna</t>
  </si>
  <si>
    <t>NR. PUNCTE PUNCTAJ RESURSE UMANE</t>
  </si>
  <si>
    <t>NR. PUNCTE PUNCTAJ PROGRAM DE LUCRU</t>
  </si>
  <si>
    <t>10=8+9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</si>
  <si>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</si>
  <si>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</si>
  <si>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</si>
  <si>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</si>
  <si>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</si>
  <si>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</si>
  <si>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</si>
  <si>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</si>
  <si>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Spitalul Municipal Targu Secuiesc</t>
  </si>
  <si>
    <t xml:space="preserve"> POTRIVIT PREVEDERILOR ORDINULUI NR. 397/836/2018</t>
  </si>
  <si>
    <t>NR. PUNCTE CRITERIUL DE EVALUARE A CAPACITATII RESURSELOR TEHNICE 
50%</t>
  </si>
  <si>
    <t>NR. PUNCTE  CRITERIUL RESURSE UMANE
50%</t>
  </si>
  <si>
    <t xml:space="preserve">VALOARE CONTRACT MAI-IUNIE 2018 (lei) </t>
  </si>
  <si>
    <t>4=2+3</t>
  </si>
  <si>
    <t>SITUATIA PRIVIND VALOAREA DE CONTRACT - SERVICII MEDICALE DE RECUPERARE MEDICALA IN AMBULATORIU  PENTRU PERIOADA MAI-IUNIE 2018</t>
  </si>
  <si>
    <t>valoarea unui punct pentru criteriul de Evaluare a capacitatii resurselor tehnice = 105,17 lei</t>
  </si>
  <si>
    <t>valoarea unui punct pentru criteriul Evaluare resurse umane = 169,71  lei</t>
  </si>
  <si>
    <t>SITUATIA PRIVIND VALOAREA DE CONTRACT - SERVICII MEDICALE DE RECUPERARE MEDICALA IN AMBULATORIU  PENTRU PERIOADA IULIE - SEPTEMBRIE 2018</t>
  </si>
  <si>
    <t xml:space="preserve">VALOARE CONTRACT IULIE-SEPTEMBRIE  (lei) </t>
  </si>
  <si>
    <t>valoarea unui punct pentru criteriul de Evaluare a capacitatii resurselor tehnice = 151,09 lei</t>
  </si>
  <si>
    <t>valoarea unui punct pentru criteriul Evaluare resurse umane =243,81  lei</t>
  </si>
  <si>
    <t>valoarea unui punct pentru criteriul de Evaluare a capacitatii resurselor tehnice = 114,88 lei</t>
  </si>
  <si>
    <t>valoarea unui punct pentru criteriul Evaluare resurse umane = 185,38  lei</t>
  </si>
  <si>
    <t>SITUATIA PRIVIND VALOAREA DE CONTRACT - SERVICII MEDICALE DE RECUPERARE MEDICALA IN AMBULATORIU  PENTRU PERIOADA OCTOMBRIE - DECEMBRIE 2018</t>
  </si>
  <si>
    <t xml:space="preserve">VALOARE CONTRACT OCTOMBRIE-DECEMBRIE 2018 (lei) </t>
  </si>
  <si>
    <t xml:space="preserve">VALOARE CONTRACT MAI-DECEMBRIE 2018 (lei) </t>
  </si>
  <si>
    <t xml:space="preserve">AUGUST </t>
  </si>
  <si>
    <t>10=2+3+4+5+6+7+8+9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</si>
</sst>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0" fillId="0" borderId="1" applyNumberFormat="0" applyFon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" fontId="1" fillId="0" borderId="0" xfId="19" applyNumberFormat="1" applyFont="1" applyFill="1" applyBorder="1" applyAlignment="1">
      <alignment vertical="center"/>
      <protection/>
    </xf>
    <xf numFmtId="2" fontId="1" fillId="0" borderId="0" xfId="19" applyNumberFormat="1" applyFont="1" applyFill="1" applyBorder="1" applyAlignment="1">
      <alignment vertical="center" wrapText="1"/>
      <protection/>
    </xf>
    <xf numFmtId="4" fontId="1" fillId="0" borderId="0" xfId="19" applyNumberFormat="1" applyFont="1" applyFill="1" applyBorder="1" applyAlignment="1">
      <alignment vertical="center"/>
      <protection/>
    </xf>
    <xf numFmtId="0" fontId="0" fillId="0" borderId="0" xfId="0" applyAlignment="1">
      <alignment/>
    </xf>
    <xf numFmtId="0" fontId="2" fillId="0" borderId="0" xfId="19" applyNumberFormat="1" applyFont="1" applyFill="1" applyBorder="1" applyAlignment="1">
      <alignment vertical="center" wrapText="1"/>
      <protection/>
    </xf>
    <xf numFmtId="2" fontId="2" fillId="0" borderId="0" xfId="19" applyNumberFormat="1" applyFont="1" applyFill="1" applyBorder="1" applyAlignment="1">
      <alignment vertical="center"/>
      <protection/>
    </xf>
    <xf numFmtId="4" fontId="0" fillId="0" borderId="0" xfId="20" applyNumberFormat="1" applyFont="1" applyFill="1" applyAlignment="1">
      <alignment vertical="center"/>
      <protection/>
    </xf>
    <xf numFmtId="4" fontId="3" fillId="0" borderId="1" xfId="20" applyNumberFormat="1" applyFont="1" applyFill="1" applyBorder="1" applyAlignment="1">
      <alignment horizontal="center" vertical="center" wrapText="1"/>
      <protection/>
    </xf>
    <xf numFmtId="1" fontId="4" fillId="0" borderId="1" xfId="19" applyNumberFormat="1" applyFont="1" applyFill="1" applyBorder="1" applyAlignment="1">
      <alignment horizontal="center" vertical="center" wrapText="1"/>
      <protection/>
    </xf>
    <xf numFmtId="1" fontId="4" fillId="0" borderId="1" xfId="21" applyNumberFormat="1" applyFont="1" applyFill="1" applyBorder="1" applyAlignment="1">
      <alignment horizontal="center" vertical="center" wrapText="1"/>
      <protection/>
    </xf>
    <xf numFmtId="1" fontId="4" fillId="0" borderId="1" xfId="20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0" borderId="1" xfId="19" applyNumberFormat="1" applyFont="1" applyFill="1" applyBorder="1" applyAlignment="1">
      <alignment horizontal="center" vertical="center" wrapText="1"/>
      <protection/>
    </xf>
    <xf numFmtId="4" fontId="0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/>
      <protection/>
    </xf>
    <xf numFmtId="4" fontId="3" fillId="0" borderId="1" xfId="20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Alignment="1">
      <alignment vertical="center"/>
      <protection/>
    </xf>
    <xf numFmtId="4" fontId="0" fillId="0" borderId="0" xfId="20" applyNumberFormat="1" applyFont="1" applyFill="1" applyAlignment="1">
      <alignment vertical="center"/>
      <protection/>
    </xf>
    <xf numFmtId="0" fontId="3" fillId="0" borderId="0" xfId="20" applyFont="1" applyFill="1" applyAlignment="1">
      <alignment vertical="center"/>
      <protection/>
    </xf>
    <xf numFmtId="4" fontId="3" fillId="0" borderId="0" xfId="20" applyNumberFormat="1" applyFont="1" applyFill="1" applyAlignment="1">
      <alignment vertical="center"/>
      <protection/>
    </xf>
    <xf numFmtId="0" fontId="0" fillId="0" borderId="0" xfId="0" applyBorder="1" applyAlignment="1">
      <alignment/>
    </xf>
    <xf numFmtId="4" fontId="1" fillId="0" borderId="0" xfId="20" applyNumberFormat="1" applyFont="1" applyFill="1" applyBorder="1" applyAlignment="1">
      <alignment vertical="center"/>
      <protection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4" fontId="3" fillId="0" borderId="3" xfId="20" applyNumberFormat="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20" applyNumberFormat="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/>
    </xf>
    <xf numFmtId="4" fontId="0" fillId="0" borderId="1" xfId="0" applyNumberFormat="1" applyBorder="1" applyAlignment="1">
      <alignment/>
    </xf>
    <xf numFmtId="0" fontId="1" fillId="0" borderId="0" xfId="19" applyNumberFormat="1" applyFont="1" applyFill="1" applyBorder="1" applyAlignment="1">
      <alignment vertical="center"/>
      <protection/>
    </xf>
    <xf numFmtId="0" fontId="0" fillId="0" borderId="1" xfId="19" applyNumberFormat="1" applyFont="1" applyFill="1" applyBorder="1" applyAlignment="1">
      <alignment horizontal="center" vertical="center" wrapText="1"/>
      <protection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0" fillId="0" borderId="0" xfId="0" applyFont="1" applyAlignment="1">
      <alignment/>
    </xf>
    <xf numFmtId="4" fontId="0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0" fillId="0" borderId="4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1" fontId="4" fillId="0" borderId="3" xfId="19" applyNumberFormat="1" applyFont="1" applyFill="1" applyBorder="1" applyAlignment="1">
      <alignment horizontal="center" vertical="center" wrapText="1"/>
      <protection/>
    </xf>
    <xf numFmtId="1" fontId="4" fillId="0" borderId="3" xfId="21" applyNumberFormat="1" applyFont="1" applyFill="1" applyBorder="1" applyAlignment="1">
      <alignment horizontal="center" vertical="center" wrapText="1"/>
      <protection/>
    </xf>
    <xf numFmtId="1" fontId="4" fillId="0" borderId="3" xfId="20" applyNumberFormat="1" applyFont="1" applyFill="1" applyBorder="1" applyAlignment="1">
      <alignment horizontal="center" vertical="center" wrapText="1"/>
      <protection/>
    </xf>
    <xf numFmtId="0" fontId="3" fillId="0" borderId="5" xfId="21" applyFont="1" applyFill="1" applyBorder="1" applyAlignment="1">
      <alignment horizontal="center" vertical="center" wrapText="1"/>
      <protection/>
    </xf>
    <xf numFmtId="49" fontId="3" fillId="0" borderId="6" xfId="20" applyNumberFormat="1" applyFont="1" applyFill="1" applyBorder="1" applyAlignment="1">
      <alignment horizontal="center" vertical="center" wrapText="1"/>
      <protection/>
    </xf>
    <xf numFmtId="4" fontId="3" fillId="0" borderId="0" xfId="20" applyNumberFormat="1" applyFont="1" applyFill="1" applyBorder="1" applyAlignment="1">
      <alignment vertical="center" wrapText="1"/>
      <protection/>
    </xf>
    <xf numFmtId="0" fontId="3" fillId="0" borderId="0" xfId="20" applyFont="1" applyFill="1" applyBorder="1" applyAlignment="1">
      <alignment vertical="center" wrapText="1"/>
      <protection/>
    </xf>
    <xf numFmtId="0" fontId="3" fillId="0" borderId="7" xfId="21" applyFont="1" applyFill="1" applyBorder="1" applyAlignment="1">
      <alignment horizontal="center" vertical="center" wrapText="1"/>
      <protection/>
    </xf>
    <xf numFmtId="49" fontId="3" fillId="0" borderId="8" xfId="20" applyNumberFormat="1" applyFont="1" applyFill="1" applyBorder="1" applyAlignment="1">
      <alignment horizontal="center" vertical="center" wrapText="1"/>
      <protection/>
    </xf>
    <xf numFmtId="1" fontId="4" fillId="0" borderId="9" xfId="19" applyNumberFormat="1" applyFont="1" applyFill="1" applyBorder="1" applyAlignment="1">
      <alignment horizontal="center" vertical="center" wrapText="1"/>
      <protection/>
    </xf>
    <xf numFmtId="1" fontId="4" fillId="0" borderId="10" xfId="21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8" xfId="21" applyFont="1" applyFill="1" applyBorder="1" applyAlignment="1">
      <alignment horizontal="center" vertical="center" wrapText="1"/>
      <protection/>
    </xf>
    <xf numFmtId="1" fontId="4" fillId="0" borderId="14" xfId="21" applyNumberFormat="1" applyFont="1" applyFill="1" applyBorder="1" applyAlignment="1">
      <alignment horizontal="center" vertical="center" wrapText="1"/>
      <protection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0" fontId="3" fillId="0" borderId="17" xfId="21" applyFont="1" applyFill="1" applyBorder="1" applyAlignment="1">
      <alignment horizontal="center" vertical="center" wrapText="1"/>
      <protection/>
    </xf>
    <xf numFmtId="1" fontId="4" fillId="0" borderId="18" xfId="21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1" fontId="4" fillId="0" borderId="14" xfId="20" applyNumberFormat="1" applyFont="1" applyFill="1" applyBorder="1" applyAlignment="1">
      <alignment horizontal="center" vertical="center" wrapText="1"/>
      <protection/>
    </xf>
    <xf numFmtId="4" fontId="3" fillId="0" borderId="15" xfId="20" applyNumberFormat="1" applyFont="1" applyFill="1" applyBorder="1" applyAlignment="1">
      <alignment horizontal="center" vertical="center" wrapText="1"/>
      <protection/>
    </xf>
    <xf numFmtId="4" fontId="3" fillId="0" borderId="16" xfId="20" applyNumberFormat="1" applyFont="1" applyFill="1" applyBorder="1" applyAlignment="1">
      <alignment horizontal="center" vertical="center" wrapText="1"/>
      <protection/>
    </xf>
    <xf numFmtId="0" fontId="3" fillId="0" borderId="21" xfId="19" applyNumberFormat="1" applyFont="1" applyFill="1" applyBorder="1" applyAlignment="1">
      <alignment horizontal="center" vertical="center" wrapText="1"/>
      <protection/>
    </xf>
    <xf numFmtId="0" fontId="3" fillId="0" borderId="22" xfId="19" applyNumberFormat="1" applyFont="1" applyFill="1" applyBorder="1" applyAlignment="1">
      <alignment horizontal="center" vertical="center" wrapText="1"/>
      <protection/>
    </xf>
    <xf numFmtId="0" fontId="3" fillId="0" borderId="23" xfId="20" applyFont="1" applyFill="1" applyBorder="1" applyAlignment="1">
      <alignment horizontal="center" vertical="center"/>
      <protection/>
    </xf>
    <xf numFmtId="4" fontId="3" fillId="0" borderId="8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0" fontId="1" fillId="0" borderId="0" xfId="19" applyNumberFormat="1" applyFont="1" applyFill="1" applyBorder="1" applyAlignment="1">
      <alignment horizontal="center" vertical="center"/>
      <protection/>
    </xf>
    <xf numFmtId="4" fontId="3" fillId="0" borderId="1" xfId="20" applyNumberFormat="1" applyFont="1" applyFill="1" applyBorder="1" applyAlignment="1">
      <alignment horizontal="center" vertical="center" wrapText="1"/>
      <protection/>
    </xf>
    <xf numFmtId="0" fontId="3" fillId="0" borderId="25" xfId="21" applyFont="1" applyFill="1" applyBorder="1" applyAlignment="1">
      <alignment horizontal="center" vertical="center" wrapText="1"/>
      <protection/>
    </xf>
    <xf numFmtId="0" fontId="3" fillId="0" borderId="3" xfId="21" applyFont="1" applyFill="1" applyBorder="1" applyAlignment="1">
      <alignment horizontal="center" vertical="center" wrapText="1"/>
      <protection/>
    </xf>
    <xf numFmtId="0" fontId="3" fillId="0" borderId="25" xfId="20" applyFont="1" applyFill="1" applyBorder="1" applyAlignment="1">
      <alignment horizontal="center" vertical="center" wrapText="1"/>
      <protection/>
    </xf>
    <xf numFmtId="0" fontId="3" fillId="0" borderId="3" xfId="20" applyFont="1" applyFill="1" applyBorder="1" applyAlignment="1">
      <alignment horizontal="center" vertical="center" wrapText="1"/>
      <protection/>
    </xf>
    <xf numFmtId="4" fontId="3" fillId="0" borderId="26" xfId="20" applyNumberFormat="1" applyFont="1" applyFill="1" applyBorder="1" applyAlignment="1">
      <alignment horizontal="center" vertical="center" wrapText="1"/>
      <protection/>
    </xf>
    <xf numFmtId="4" fontId="3" fillId="0" borderId="27" xfId="20" applyNumberFormat="1" applyFont="1" applyFill="1" applyBorder="1" applyAlignment="1">
      <alignment horizontal="center" vertical="center"/>
      <protection/>
    </xf>
    <xf numFmtId="4" fontId="3" fillId="0" borderId="28" xfId="20" applyNumberFormat="1" applyFont="1" applyFill="1" applyBorder="1" applyAlignment="1">
      <alignment horizontal="center" vertical="center"/>
      <protection/>
    </xf>
    <xf numFmtId="0" fontId="3" fillId="0" borderId="29" xfId="20" applyFont="1" applyFill="1" applyBorder="1" applyAlignment="1">
      <alignment horizontal="center" vertical="center" wrapText="1"/>
      <protection/>
    </xf>
    <xf numFmtId="0" fontId="3" fillId="0" borderId="30" xfId="20" applyFont="1" applyFill="1" applyBorder="1" applyAlignment="1">
      <alignment horizontal="center" vertical="center" wrapText="1"/>
      <protection/>
    </xf>
    <xf numFmtId="0" fontId="3" fillId="0" borderId="31" xfId="21" applyFont="1" applyFill="1" applyBorder="1" applyAlignment="1">
      <alignment horizontal="center" vertical="center" wrapText="1"/>
      <protection/>
    </xf>
    <xf numFmtId="0" fontId="3" fillId="0" borderId="32" xfId="21" applyFont="1" applyFill="1" applyBorder="1" applyAlignment="1">
      <alignment horizontal="center" vertical="center" wrapText="1"/>
      <protection/>
    </xf>
    <xf numFmtId="4" fontId="3" fillId="0" borderId="1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Alignment="1">
      <alignment horizontal="center" vertical="center" wrapText="1"/>
      <protection/>
    </xf>
    <xf numFmtId="4" fontId="3" fillId="0" borderId="33" xfId="20" applyNumberFormat="1" applyFont="1" applyFill="1" applyBorder="1" applyAlignment="1">
      <alignment horizontal="center" vertical="center" wrapText="1"/>
      <protection/>
    </xf>
    <xf numFmtId="4" fontId="3" fillId="0" borderId="34" xfId="20" applyNumberFormat="1" applyFont="1" applyFill="1" applyBorder="1" applyAlignment="1">
      <alignment horizontal="center" vertical="center" wrapText="1"/>
      <protection/>
    </xf>
    <xf numFmtId="4" fontId="3" fillId="0" borderId="35" xfId="20" applyNumberFormat="1" applyFont="1" applyFill="1" applyBorder="1" applyAlignment="1">
      <alignment horizontal="center" vertical="center" wrapText="1"/>
      <protection/>
    </xf>
    <xf numFmtId="0" fontId="3" fillId="0" borderId="36" xfId="2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 3" xfId="19"/>
    <cellStyle name="Normal__evaluare_laboratoare_06_ian_2007" xfId="20"/>
    <cellStyle name="Normal_adresabilita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9.140625" style="4" customWidth="1"/>
    <col min="2" max="2" width="17.421875" style="4" customWidth="1"/>
    <col min="3" max="3" width="15.140625" style="4" customWidth="1"/>
    <col min="4" max="4" width="16.00390625" style="4" customWidth="1"/>
    <col min="5" max="5" width="15.421875" style="4" customWidth="1"/>
    <col min="6" max="6" width="14.140625" style="4" customWidth="1"/>
    <col min="7" max="7" width="14.421875" style="4" customWidth="1"/>
    <col min="8" max="8" width="13.421875" style="4" customWidth="1"/>
    <col min="9" max="9" width="15.8515625" style="4" customWidth="1"/>
    <col min="10" max="10" width="13.140625" style="4" customWidth="1"/>
    <col min="11" max="11" width="12.7109375" style="4" customWidth="1"/>
    <col min="12" max="12" width="17.28125" style="4" customWidth="1"/>
    <col min="13" max="16384" width="9.140625" style="4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3"/>
      <c r="H1" s="3"/>
    </row>
    <row r="2" spans="1:8" ht="15">
      <c r="A2" s="2"/>
      <c r="B2" s="5"/>
      <c r="C2" s="5"/>
      <c r="D2" s="5"/>
      <c r="E2" s="5"/>
      <c r="F2" s="5"/>
      <c r="G2" s="3"/>
      <c r="H2" s="3"/>
    </row>
    <row r="3" spans="1:8" ht="15">
      <c r="A3" s="2"/>
      <c r="B3" s="5"/>
      <c r="C3" s="5"/>
      <c r="D3" s="5"/>
      <c r="E3" s="5"/>
      <c r="F3" s="5"/>
      <c r="G3" s="1"/>
      <c r="H3" s="6"/>
    </row>
    <row r="4" spans="1:8" ht="15" customHeight="1">
      <c r="A4" s="36" t="s">
        <v>7</v>
      </c>
      <c r="B4" s="36"/>
      <c r="C4" s="36"/>
      <c r="D4" s="36"/>
      <c r="E4" s="36"/>
      <c r="F4" s="36"/>
      <c r="G4" s="36"/>
      <c r="H4" s="36"/>
    </row>
    <row r="5" spans="1:8" ht="18" customHeight="1">
      <c r="A5" s="86" t="s">
        <v>32</v>
      </c>
      <c r="B5" s="86"/>
      <c r="C5" s="86"/>
      <c r="D5" s="86"/>
      <c r="E5" s="86"/>
      <c r="F5" s="86"/>
      <c r="G5" s="86"/>
      <c r="H5" s="86"/>
    </row>
    <row r="6" spans="1:8" ht="15">
      <c r="A6" s="55"/>
      <c r="B6" s="55"/>
      <c r="C6" s="7"/>
      <c r="D6" s="7"/>
      <c r="E6" s="7"/>
      <c r="F6" s="7"/>
      <c r="G6" s="7"/>
      <c r="H6" s="24"/>
    </row>
    <row r="7" spans="1:9" ht="36.75" customHeight="1">
      <c r="A7" s="90" t="s">
        <v>1</v>
      </c>
      <c r="B7" s="88" t="s">
        <v>2</v>
      </c>
      <c r="C7" s="87" t="s">
        <v>9</v>
      </c>
      <c r="D7" s="87"/>
      <c r="E7" s="87"/>
      <c r="F7" s="87"/>
      <c r="G7" s="87" t="s">
        <v>8</v>
      </c>
      <c r="H7" s="87"/>
      <c r="I7" s="87"/>
    </row>
    <row r="8" spans="1:9" ht="129.75" customHeight="1">
      <c r="A8" s="91"/>
      <c r="B8" s="89"/>
      <c r="C8" s="8" t="s">
        <v>3</v>
      </c>
      <c r="D8" s="8" t="s">
        <v>10</v>
      </c>
      <c r="E8" s="8" t="s">
        <v>11</v>
      </c>
      <c r="F8" s="8" t="s">
        <v>4</v>
      </c>
      <c r="G8" s="29" t="s">
        <v>20</v>
      </c>
      <c r="H8" s="8" t="s">
        <v>21</v>
      </c>
      <c r="I8" s="8" t="s">
        <v>4</v>
      </c>
    </row>
    <row r="9" spans="1:9" s="12" customFormat="1" ht="12.75">
      <c r="A9" s="9">
        <v>0</v>
      </c>
      <c r="B9" s="10">
        <v>1</v>
      </c>
      <c r="C9" s="11">
        <v>2</v>
      </c>
      <c r="D9" s="11">
        <v>3</v>
      </c>
      <c r="E9" s="11">
        <v>4</v>
      </c>
      <c r="F9" s="11" t="s">
        <v>5</v>
      </c>
      <c r="G9" s="11">
        <v>8</v>
      </c>
      <c r="H9" s="30">
        <v>9</v>
      </c>
      <c r="I9" s="34" t="s">
        <v>22</v>
      </c>
    </row>
    <row r="10" spans="1:9" ht="42.75">
      <c r="A10" s="13">
        <v>1</v>
      </c>
      <c r="B10" s="25" t="s">
        <v>12</v>
      </c>
      <c r="C10" s="14">
        <v>114.29</v>
      </c>
      <c r="D10" s="14">
        <v>40</v>
      </c>
      <c r="E10" s="14">
        <v>0</v>
      </c>
      <c r="F10" s="14">
        <f>C10+D10+E10</f>
        <v>154.29000000000002</v>
      </c>
      <c r="G10" s="14">
        <v>80</v>
      </c>
      <c r="H10" s="31">
        <v>2</v>
      </c>
      <c r="I10" s="35">
        <f>G10+H10</f>
        <v>82</v>
      </c>
    </row>
    <row r="11" spans="1:9" ht="28.5">
      <c r="A11" s="13">
        <v>2</v>
      </c>
      <c r="B11" s="27" t="s">
        <v>13</v>
      </c>
      <c r="C11" s="14">
        <v>263.64</v>
      </c>
      <c r="D11" s="14">
        <v>60</v>
      </c>
      <c r="E11" s="14">
        <v>0</v>
      </c>
      <c r="F11" s="14">
        <f aca="true" t="shared" si="0" ref="F11:F18">C11+D11+E11</f>
        <v>323.64</v>
      </c>
      <c r="G11" s="14">
        <v>205</v>
      </c>
      <c r="H11" s="31">
        <v>2</v>
      </c>
      <c r="I11" s="35">
        <f aca="true" t="shared" si="1" ref="I11:I18">G11+H11</f>
        <v>207</v>
      </c>
    </row>
    <row r="12" spans="1:9" ht="28.5">
      <c r="A12" s="13">
        <v>3</v>
      </c>
      <c r="B12" s="27" t="s">
        <v>14</v>
      </c>
      <c r="C12" s="14">
        <v>281.12</v>
      </c>
      <c r="D12" s="14">
        <v>60</v>
      </c>
      <c r="E12" s="14">
        <v>0</v>
      </c>
      <c r="F12" s="14">
        <f t="shared" si="0"/>
        <v>341.12</v>
      </c>
      <c r="G12" s="14">
        <v>125</v>
      </c>
      <c r="H12" s="31">
        <v>2</v>
      </c>
      <c r="I12" s="35">
        <f t="shared" si="1"/>
        <v>127</v>
      </c>
    </row>
    <row r="13" spans="1:9" ht="28.5">
      <c r="A13" s="13">
        <v>4</v>
      </c>
      <c r="B13" s="28" t="s">
        <v>15</v>
      </c>
      <c r="C13" s="14">
        <v>172</v>
      </c>
      <c r="D13" s="14">
        <v>60</v>
      </c>
      <c r="E13" s="14">
        <v>0</v>
      </c>
      <c r="F13" s="14">
        <f t="shared" si="0"/>
        <v>232</v>
      </c>
      <c r="G13" s="14">
        <v>185</v>
      </c>
      <c r="H13" s="31">
        <v>2</v>
      </c>
      <c r="I13" s="35">
        <f t="shared" si="1"/>
        <v>187</v>
      </c>
    </row>
    <row r="14" spans="1:9" ht="14.25">
      <c r="A14" s="13">
        <v>5</v>
      </c>
      <c r="B14" s="27" t="s">
        <v>16</v>
      </c>
      <c r="C14" s="14">
        <v>90</v>
      </c>
      <c r="D14" s="14">
        <v>40</v>
      </c>
      <c r="E14" s="14">
        <v>0</v>
      </c>
      <c r="F14" s="14">
        <f t="shared" si="0"/>
        <v>130</v>
      </c>
      <c r="G14" s="14">
        <v>96.57</v>
      </c>
      <c r="H14" s="31">
        <v>2</v>
      </c>
      <c r="I14" s="35">
        <f t="shared" si="1"/>
        <v>98.57</v>
      </c>
    </row>
    <row r="15" spans="1:9" ht="28.5">
      <c r="A15" s="13">
        <v>6</v>
      </c>
      <c r="B15" s="27" t="s">
        <v>17</v>
      </c>
      <c r="C15" s="14">
        <v>86</v>
      </c>
      <c r="D15" s="14">
        <v>40</v>
      </c>
      <c r="E15" s="14">
        <v>0</v>
      </c>
      <c r="F15" s="14">
        <f t="shared" si="0"/>
        <v>126</v>
      </c>
      <c r="G15" s="14">
        <v>100</v>
      </c>
      <c r="H15" s="31">
        <v>2</v>
      </c>
      <c r="I15" s="35">
        <f t="shared" si="1"/>
        <v>102</v>
      </c>
    </row>
    <row r="16" spans="1:9" ht="72">
      <c r="A16" s="13">
        <v>7</v>
      </c>
      <c r="B16" s="26" t="s">
        <v>18</v>
      </c>
      <c r="C16" s="14">
        <v>97</v>
      </c>
      <c r="D16" s="14">
        <v>10</v>
      </c>
      <c r="E16" s="14">
        <v>0</v>
      </c>
      <c r="F16" s="14">
        <f t="shared" si="0"/>
        <v>107</v>
      </c>
      <c r="G16" s="14">
        <v>65</v>
      </c>
      <c r="H16" s="31">
        <v>2</v>
      </c>
      <c r="I16" s="35">
        <f t="shared" si="1"/>
        <v>67</v>
      </c>
    </row>
    <row r="17" spans="1:9" ht="28.5">
      <c r="A17" s="13">
        <v>8</v>
      </c>
      <c r="B17" s="26" t="s">
        <v>19</v>
      </c>
      <c r="C17" s="14">
        <v>70</v>
      </c>
      <c r="D17" s="14">
        <v>60</v>
      </c>
      <c r="E17" s="14">
        <v>0</v>
      </c>
      <c r="F17" s="14">
        <f t="shared" si="0"/>
        <v>130</v>
      </c>
      <c r="G17" s="14">
        <v>75</v>
      </c>
      <c r="H17" s="31">
        <v>2</v>
      </c>
      <c r="I17" s="35">
        <f t="shared" si="1"/>
        <v>77</v>
      </c>
    </row>
    <row r="18" spans="1:9" ht="28.5">
      <c r="A18" s="13">
        <v>9</v>
      </c>
      <c r="B18" s="26" t="s">
        <v>31</v>
      </c>
      <c r="C18" s="14">
        <v>47.62</v>
      </c>
      <c r="D18" s="14">
        <v>10</v>
      </c>
      <c r="E18" s="14">
        <v>0</v>
      </c>
      <c r="F18" s="14">
        <f t="shared" si="0"/>
        <v>57.62</v>
      </c>
      <c r="G18" s="14">
        <v>43</v>
      </c>
      <c r="H18" s="31">
        <v>2</v>
      </c>
      <c r="I18" s="35">
        <f t="shared" si="1"/>
        <v>45</v>
      </c>
    </row>
    <row r="19" spans="1:9" s="17" customFormat="1" ht="12.75">
      <c r="A19" s="15" t="s">
        <v>6</v>
      </c>
      <c r="B19" s="15" t="s">
        <v>4</v>
      </c>
      <c r="C19" s="16">
        <f aca="true" t="shared" si="2" ref="C19:H19">SUM(C10:C17)</f>
        <v>1174.05</v>
      </c>
      <c r="D19" s="16">
        <f t="shared" si="2"/>
        <v>370</v>
      </c>
      <c r="E19" s="16">
        <f t="shared" si="2"/>
        <v>0</v>
      </c>
      <c r="F19" s="16">
        <f>SUM(F10:F18)</f>
        <v>1601.6699999999998</v>
      </c>
      <c r="G19" s="16">
        <f t="shared" si="2"/>
        <v>931.5699999999999</v>
      </c>
      <c r="H19" s="32">
        <f t="shared" si="2"/>
        <v>16</v>
      </c>
      <c r="I19" s="16">
        <f>SUM(I10:I18)</f>
        <v>992.5699999999999</v>
      </c>
    </row>
    <row r="20" spans="1:9" s="17" customFormat="1" ht="40.5" customHeight="1">
      <c r="A20" s="18"/>
      <c r="B20" s="18"/>
      <c r="C20" s="92" t="s">
        <v>38</v>
      </c>
      <c r="D20" s="93"/>
      <c r="E20" s="93"/>
      <c r="F20" s="94"/>
      <c r="G20" s="99" t="s">
        <v>39</v>
      </c>
      <c r="H20" s="99"/>
      <c r="I20" s="99"/>
    </row>
    <row r="21" spans="1:8" ht="12.75">
      <c r="A21" s="19"/>
      <c r="B21" s="19"/>
      <c r="C21" s="20"/>
      <c r="D21" s="20"/>
      <c r="E21" s="20"/>
      <c r="F21" s="20"/>
      <c r="G21" s="20"/>
      <c r="H21" s="20"/>
    </row>
    <row r="22" spans="1:9" ht="15.75" customHeight="1">
      <c r="A22" s="100" t="s">
        <v>37</v>
      </c>
      <c r="B22" s="100"/>
      <c r="C22" s="100"/>
      <c r="D22" s="100"/>
      <c r="E22" s="100"/>
      <c r="F22" s="100"/>
      <c r="G22" s="100"/>
      <c r="H22" s="100"/>
      <c r="I22" s="100"/>
    </row>
    <row r="23" spans="1:9" ht="15.75" customHeight="1">
      <c r="A23" s="100"/>
      <c r="B23" s="100"/>
      <c r="C23" s="100"/>
      <c r="D23" s="100"/>
      <c r="E23" s="100"/>
      <c r="F23" s="100"/>
      <c r="G23" s="100"/>
      <c r="H23" s="100"/>
      <c r="I23" s="100"/>
    </row>
    <row r="24" spans="1:8" ht="13.5" thickBot="1">
      <c r="A24" s="21"/>
      <c r="B24" s="21"/>
      <c r="C24" s="22"/>
      <c r="D24" s="22"/>
      <c r="E24" s="22"/>
      <c r="F24" s="22"/>
      <c r="G24" s="22"/>
      <c r="H24" s="22"/>
    </row>
    <row r="25" spans="1:5" ht="37.5" customHeight="1" thickBot="1">
      <c r="A25" s="95" t="s">
        <v>1</v>
      </c>
      <c r="B25" s="97" t="s">
        <v>2</v>
      </c>
      <c r="C25" s="101" t="s">
        <v>35</v>
      </c>
      <c r="D25" s="102"/>
      <c r="E25" s="103"/>
    </row>
    <row r="26" spans="1:5" ht="32.25" customHeight="1" thickBot="1">
      <c r="A26" s="96"/>
      <c r="B26" s="98"/>
      <c r="C26" s="52" t="s">
        <v>23</v>
      </c>
      <c r="D26" s="52" t="s">
        <v>24</v>
      </c>
      <c r="E26" s="53" t="s">
        <v>4</v>
      </c>
    </row>
    <row r="27" spans="1:5" s="12" customFormat="1" ht="12.75">
      <c r="A27" s="49">
        <v>0</v>
      </c>
      <c r="B27" s="50">
        <v>1</v>
      </c>
      <c r="C27" s="50">
        <v>2</v>
      </c>
      <c r="D27" s="50">
        <v>3</v>
      </c>
      <c r="E27" s="51" t="s">
        <v>36</v>
      </c>
    </row>
    <row r="28" spans="1:8" s="12" customFormat="1" ht="39">
      <c r="A28" s="37">
        <v>1</v>
      </c>
      <c r="B28" s="38" t="s">
        <v>12</v>
      </c>
      <c r="C28" s="45">
        <v>15071</v>
      </c>
      <c r="D28" s="45">
        <v>15071</v>
      </c>
      <c r="E28" s="33">
        <f aca="true" t="shared" si="3" ref="E28:E36">SUM(C28:D28)</f>
        <v>30142</v>
      </c>
      <c r="G28" s="44"/>
      <c r="H28" s="44"/>
    </row>
    <row r="29" spans="1:8" s="12" customFormat="1" ht="26.25">
      <c r="A29" s="37">
        <v>2</v>
      </c>
      <c r="B29" s="40" t="s">
        <v>13</v>
      </c>
      <c r="C29" s="46">
        <v>34583</v>
      </c>
      <c r="D29" s="46">
        <v>34584</v>
      </c>
      <c r="E29" s="33">
        <f t="shared" si="3"/>
        <v>69167</v>
      </c>
      <c r="G29" s="44"/>
      <c r="H29" s="44"/>
    </row>
    <row r="30" spans="1:8" s="12" customFormat="1" ht="26.25">
      <c r="A30" s="37">
        <v>3</v>
      </c>
      <c r="B30" s="40" t="s">
        <v>14</v>
      </c>
      <c r="C30" s="46">
        <v>28714</v>
      </c>
      <c r="D30" s="46">
        <v>28714</v>
      </c>
      <c r="E30" s="33">
        <f t="shared" si="3"/>
        <v>57428</v>
      </c>
      <c r="G30" s="44"/>
      <c r="H30" s="44"/>
    </row>
    <row r="31" spans="1:9" s="42" customFormat="1" ht="26.25">
      <c r="A31" s="37">
        <v>4</v>
      </c>
      <c r="B31" s="41" t="s">
        <v>15</v>
      </c>
      <c r="C31" s="47">
        <v>28068</v>
      </c>
      <c r="D31" s="47">
        <v>28067</v>
      </c>
      <c r="E31" s="33">
        <f t="shared" si="3"/>
        <v>56135</v>
      </c>
      <c r="F31" s="12"/>
      <c r="G31" s="44"/>
      <c r="H31" s="44"/>
      <c r="I31" s="12"/>
    </row>
    <row r="32" spans="1:9" s="42" customFormat="1" ht="21" customHeight="1">
      <c r="A32" s="37">
        <v>5</v>
      </c>
      <c r="B32" s="40" t="s">
        <v>16</v>
      </c>
      <c r="C32" s="46">
        <v>15200</v>
      </c>
      <c r="D32" s="46">
        <v>15200</v>
      </c>
      <c r="E32" s="33">
        <f t="shared" si="3"/>
        <v>30400</v>
      </c>
      <c r="F32" s="12"/>
      <c r="G32" s="44"/>
      <c r="H32" s="44"/>
      <c r="I32" s="12"/>
    </row>
    <row r="33" spans="1:9" s="42" customFormat="1" ht="26.25">
      <c r="A33" s="37">
        <v>6</v>
      </c>
      <c r="B33" s="40" t="s">
        <v>17</v>
      </c>
      <c r="C33" s="46">
        <v>15282</v>
      </c>
      <c r="D33" s="46">
        <v>15280</v>
      </c>
      <c r="E33" s="33">
        <f t="shared" si="3"/>
        <v>30562</v>
      </c>
      <c r="F33" s="12"/>
      <c r="G33" s="44"/>
      <c r="H33" s="44"/>
      <c r="I33" s="12"/>
    </row>
    <row r="34" spans="1:9" s="42" customFormat="1" ht="66">
      <c r="A34" s="37">
        <v>7</v>
      </c>
      <c r="B34" s="39" t="s">
        <v>18</v>
      </c>
      <c r="C34" s="48">
        <v>11312</v>
      </c>
      <c r="D34" s="48">
        <v>11312</v>
      </c>
      <c r="E34" s="33">
        <f t="shared" si="3"/>
        <v>22624</v>
      </c>
      <c r="F34" s="12"/>
      <c r="G34" s="44"/>
      <c r="H34" s="44"/>
      <c r="I34" s="12"/>
    </row>
    <row r="35" spans="1:9" s="42" customFormat="1" ht="26.25">
      <c r="A35" s="37">
        <v>8</v>
      </c>
      <c r="B35" s="39" t="s">
        <v>19</v>
      </c>
      <c r="C35" s="48">
        <v>13370</v>
      </c>
      <c r="D35" s="48">
        <v>13370</v>
      </c>
      <c r="E35" s="33">
        <f t="shared" si="3"/>
        <v>26740</v>
      </c>
      <c r="F35" s="12"/>
      <c r="G35" s="44"/>
      <c r="H35" s="44"/>
      <c r="I35" s="12"/>
    </row>
    <row r="36" spans="1:9" s="42" customFormat="1" ht="28.5">
      <c r="A36" s="37">
        <v>9</v>
      </c>
      <c r="B36" s="26" t="s">
        <v>31</v>
      </c>
      <c r="C36" s="48">
        <v>6848</v>
      </c>
      <c r="D36" s="48">
        <v>6848</v>
      </c>
      <c r="E36" s="33">
        <f t="shared" si="3"/>
        <v>13696</v>
      </c>
      <c r="F36" s="12"/>
      <c r="G36" s="44"/>
      <c r="H36" s="44"/>
      <c r="I36" s="12"/>
    </row>
    <row r="37" spans="1:9" s="17" customFormat="1" ht="12.75">
      <c r="A37" s="15" t="s">
        <v>6</v>
      </c>
      <c r="B37" s="15" t="s">
        <v>4</v>
      </c>
      <c r="C37" s="16">
        <f>SUM(C28:C35)</f>
        <v>161600</v>
      </c>
      <c r="D37" s="16">
        <f>SUM(D28:D35)</f>
        <v>161598</v>
      </c>
      <c r="E37" s="16">
        <f>SUM(E28:E36)</f>
        <v>336894</v>
      </c>
      <c r="F37" s="12"/>
      <c r="G37" s="44"/>
      <c r="H37" s="44"/>
      <c r="I37" s="12"/>
    </row>
    <row r="38" ht="12.75">
      <c r="I38" s="23"/>
    </row>
  </sheetData>
  <mergeCells count="12">
    <mergeCell ref="C20:F20"/>
    <mergeCell ref="A25:A26"/>
    <mergeCell ref="B25:B26"/>
    <mergeCell ref="G20:I20"/>
    <mergeCell ref="A22:I23"/>
    <mergeCell ref="C25:E25"/>
    <mergeCell ref="A5:H5"/>
    <mergeCell ref="A6:B6"/>
    <mergeCell ref="C7:F7"/>
    <mergeCell ref="G7:I7"/>
    <mergeCell ref="B7:B8"/>
    <mergeCell ref="A7:A8"/>
  </mergeCells>
  <printOptions/>
  <pageMargins left="0.21" right="0.2" top="0.28" bottom="0.51" header="0.24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26">
      <selection activeCell="H36" sqref="H36"/>
    </sheetView>
  </sheetViews>
  <sheetFormatPr defaultColWidth="9.140625" defaultRowHeight="12.75"/>
  <cols>
    <col min="1" max="1" width="9.140625" style="4" customWidth="1"/>
    <col min="2" max="2" width="17.421875" style="4" customWidth="1"/>
    <col min="3" max="3" width="15.140625" style="4" customWidth="1"/>
    <col min="4" max="4" width="16.00390625" style="4" customWidth="1"/>
    <col min="5" max="5" width="15.421875" style="4" customWidth="1"/>
    <col min="6" max="6" width="14.140625" style="4" customWidth="1"/>
    <col min="7" max="7" width="14.421875" style="4" customWidth="1"/>
    <col min="8" max="8" width="13.421875" style="4" customWidth="1"/>
    <col min="9" max="9" width="15.8515625" style="4" customWidth="1"/>
    <col min="10" max="10" width="13.140625" style="4" customWidth="1"/>
    <col min="11" max="11" width="12.7109375" style="4" customWidth="1"/>
    <col min="12" max="12" width="17.28125" style="4" customWidth="1"/>
    <col min="13" max="16384" width="9.140625" style="4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3"/>
      <c r="H1" s="3"/>
    </row>
    <row r="2" spans="1:8" ht="15">
      <c r="A2" s="2"/>
      <c r="B2" s="5"/>
      <c r="C2" s="5"/>
      <c r="D2" s="5"/>
      <c r="E2" s="5"/>
      <c r="F2" s="5"/>
      <c r="G2" s="3"/>
      <c r="H2" s="3"/>
    </row>
    <row r="3" spans="1:8" ht="15">
      <c r="A3" s="2"/>
      <c r="B3" s="5"/>
      <c r="C3" s="5"/>
      <c r="D3" s="5"/>
      <c r="E3" s="5"/>
      <c r="F3" s="5"/>
      <c r="G3" s="1"/>
      <c r="H3" s="6"/>
    </row>
    <row r="4" spans="1:8" ht="15" customHeight="1">
      <c r="A4" s="36" t="s">
        <v>7</v>
      </c>
      <c r="B4" s="36"/>
      <c r="C4" s="36"/>
      <c r="D4" s="36"/>
      <c r="E4" s="36"/>
      <c r="F4" s="36"/>
      <c r="G4" s="36"/>
      <c r="H4" s="36"/>
    </row>
    <row r="5" spans="1:8" ht="18" customHeight="1">
      <c r="A5" s="86" t="s">
        <v>32</v>
      </c>
      <c r="B5" s="86"/>
      <c r="C5" s="86"/>
      <c r="D5" s="86"/>
      <c r="E5" s="86"/>
      <c r="F5" s="86"/>
      <c r="G5" s="86"/>
      <c r="H5" s="86"/>
    </row>
    <row r="6" spans="1:8" ht="15">
      <c r="A6" s="55"/>
      <c r="B6" s="55"/>
      <c r="C6" s="7"/>
      <c r="D6" s="7"/>
      <c r="E6" s="7"/>
      <c r="F6" s="7"/>
      <c r="G6" s="7"/>
      <c r="H6" s="24"/>
    </row>
    <row r="7" spans="1:9" ht="36.75" customHeight="1">
      <c r="A7" s="90" t="s">
        <v>1</v>
      </c>
      <c r="B7" s="88" t="s">
        <v>2</v>
      </c>
      <c r="C7" s="87" t="s">
        <v>9</v>
      </c>
      <c r="D7" s="87"/>
      <c r="E7" s="87"/>
      <c r="F7" s="87"/>
      <c r="G7" s="87" t="s">
        <v>8</v>
      </c>
      <c r="H7" s="87"/>
      <c r="I7" s="87"/>
    </row>
    <row r="8" spans="1:9" ht="129.75" customHeight="1">
      <c r="A8" s="91"/>
      <c r="B8" s="89"/>
      <c r="C8" s="8" t="s">
        <v>3</v>
      </c>
      <c r="D8" s="8" t="s">
        <v>10</v>
      </c>
      <c r="E8" s="8" t="s">
        <v>11</v>
      </c>
      <c r="F8" s="8" t="s">
        <v>4</v>
      </c>
      <c r="G8" s="29" t="s">
        <v>20</v>
      </c>
      <c r="H8" s="8" t="s">
        <v>21</v>
      </c>
      <c r="I8" s="8" t="s">
        <v>4</v>
      </c>
    </row>
    <row r="9" spans="1:9" s="12" customFormat="1" ht="12.75">
      <c r="A9" s="9">
        <v>0</v>
      </c>
      <c r="B9" s="10">
        <v>1</v>
      </c>
      <c r="C9" s="11">
        <v>2</v>
      </c>
      <c r="D9" s="11">
        <v>3</v>
      </c>
      <c r="E9" s="11">
        <v>4</v>
      </c>
      <c r="F9" s="11" t="s">
        <v>5</v>
      </c>
      <c r="G9" s="11">
        <v>8</v>
      </c>
      <c r="H9" s="30">
        <v>9</v>
      </c>
      <c r="I9" s="34" t="s">
        <v>22</v>
      </c>
    </row>
    <row r="10" spans="1:9" ht="42.75">
      <c r="A10" s="13">
        <v>1</v>
      </c>
      <c r="B10" s="25" t="s">
        <v>12</v>
      </c>
      <c r="C10" s="14">
        <v>114.29</v>
      </c>
      <c r="D10" s="14">
        <v>40</v>
      </c>
      <c r="E10" s="14">
        <v>0</v>
      </c>
      <c r="F10" s="14">
        <f>C10+D10+E10</f>
        <v>154.29000000000002</v>
      </c>
      <c r="G10" s="14">
        <v>80</v>
      </c>
      <c r="H10" s="31">
        <v>2</v>
      </c>
      <c r="I10" s="35">
        <f>G10+H10</f>
        <v>82</v>
      </c>
    </row>
    <row r="11" spans="1:9" ht="28.5">
      <c r="A11" s="13">
        <v>2</v>
      </c>
      <c r="B11" s="27" t="s">
        <v>13</v>
      </c>
      <c r="C11" s="14">
        <v>263.64</v>
      </c>
      <c r="D11" s="14">
        <v>60</v>
      </c>
      <c r="E11" s="14">
        <v>0</v>
      </c>
      <c r="F11" s="14">
        <f aca="true" t="shared" si="0" ref="F11:F18">C11+D11+E11</f>
        <v>323.64</v>
      </c>
      <c r="G11" s="14">
        <v>205</v>
      </c>
      <c r="H11" s="31">
        <v>2</v>
      </c>
      <c r="I11" s="35">
        <f aca="true" t="shared" si="1" ref="I11:I18">G11+H11</f>
        <v>207</v>
      </c>
    </row>
    <row r="12" spans="1:9" ht="28.5">
      <c r="A12" s="13">
        <v>3</v>
      </c>
      <c r="B12" s="27" t="s">
        <v>14</v>
      </c>
      <c r="C12" s="14">
        <v>281.12</v>
      </c>
      <c r="D12" s="14">
        <v>60</v>
      </c>
      <c r="E12" s="14">
        <v>0</v>
      </c>
      <c r="F12" s="14">
        <f t="shared" si="0"/>
        <v>341.12</v>
      </c>
      <c r="G12" s="14">
        <v>125</v>
      </c>
      <c r="H12" s="31">
        <v>2</v>
      </c>
      <c r="I12" s="35">
        <f t="shared" si="1"/>
        <v>127</v>
      </c>
    </row>
    <row r="13" spans="1:9" ht="28.5">
      <c r="A13" s="13">
        <v>4</v>
      </c>
      <c r="B13" s="28" t="s">
        <v>15</v>
      </c>
      <c r="C13" s="14">
        <v>172</v>
      </c>
      <c r="D13" s="14">
        <v>60</v>
      </c>
      <c r="E13" s="14">
        <v>0</v>
      </c>
      <c r="F13" s="14">
        <f t="shared" si="0"/>
        <v>232</v>
      </c>
      <c r="G13" s="14">
        <v>185</v>
      </c>
      <c r="H13" s="31">
        <v>2</v>
      </c>
      <c r="I13" s="35">
        <f t="shared" si="1"/>
        <v>187</v>
      </c>
    </row>
    <row r="14" spans="1:9" ht="14.25">
      <c r="A14" s="13">
        <v>5</v>
      </c>
      <c r="B14" s="27" t="s">
        <v>16</v>
      </c>
      <c r="C14" s="14">
        <v>90</v>
      </c>
      <c r="D14" s="14">
        <v>40</v>
      </c>
      <c r="E14" s="14">
        <v>0</v>
      </c>
      <c r="F14" s="14">
        <f t="shared" si="0"/>
        <v>130</v>
      </c>
      <c r="G14" s="14">
        <v>96.57</v>
      </c>
      <c r="H14" s="31">
        <v>2</v>
      </c>
      <c r="I14" s="35">
        <f t="shared" si="1"/>
        <v>98.57</v>
      </c>
    </row>
    <row r="15" spans="1:9" ht="28.5">
      <c r="A15" s="13">
        <v>6</v>
      </c>
      <c r="B15" s="27" t="s">
        <v>17</v>
      </c>
      <c r="C15" s="14">
        <v>86</v>
      </c>
      <c r="D15" s="14">
        <v>40</v>
      </c>
      <c r="E15" s="14">
        <v>0</v>
      </c>
      <c r="F15" s="14">
        <f t="shared" si="0"/>
        <v>126</v>
      </c>
      <c r="G15" s="14">
        <v>100</v>
      </c>
      <c r="H15" s="31">
        <v>2</v>
      </c>
      <c r="I15" s="35">
        <f t="shared" si="1"/>
        <v>102</v>
      </c>
    </row>
    <row r="16" spans="1:9" ht="72">
      <c r="A16" s="13">
        <v>7</v>
      </c>
      <c r="B16" s="26" t="s">
        <v>18</v>
      </c>
      <c r="C16" s="14">
        <v>97</v>
      </c>
      <c r="D16" s="14">
        <v>10</v>
      </c>
      <c r="E16" s="14">
        <v>0</v>
      </c>
      <c r="F16" s="14">
        <f t="shared" si="0"/>
        <v>107</v>
      </c>
      <c r="G16" s="14">
        <v>65</v>
      </c>
      <c r="H16" s="31">
        <v>2</v>
      </c>
      <c r="I16" s="35">
        <f t="shared" si="1"/>
        <v>67</v>
      </c>
    </row>
    <row r="17" spans="1:9" ht="28.5">
      <c r="A17" s="13">
        <v>8</v>
      </c>
      <c r="B17" s="26" t="s">
        <v>19</v>
      </c>
      <c r="C17" s="14">
        <v>70</v>
      </c>
      <c r="D17" s="14">
        <v>60</v>
      </c>
      <c r="E17" s="14">
        <v>0</v>
      </c>
      <c r="F17" s="14">
        <f t="shared" si="0"/>
        <v>130</v>
      </c>
      <c r="G17" s="14">
        <v>75</v>
      </c>
      <c r="H17" s="31">
        <v>2</v>
      </c>
      <c r="I17" s="35">
        <f t="shared" si="1"/>
        <v>77</v>
      </c>
    </row>
    <row r="18" spans="1:9" ht="28.5">
      <c r="A18" s="13">
        <v>9</v>
      </c>
      <c r="B18" s="26" t="s">
        <v>31</v>
      </c>
      <c r="C18" s="14">
        <v>47.62</v>
      </c>
      <c r="D18" s="14">
        <v>10</v>
      </c>
      <c r="E18" s="14">
        <v>0</v>
      </c>
      <c r="F18" s="14">
        <f t="shared" si="0"/>
        <v>57.62</v>
      </c>
      <c r="G18" s="14">
        <v>43</v>
      </c>
      <c r="H18" s="31">
        <v>2</v>
      </c>
      <c r="I18" s="35">
        <f t="shared" si="1"/>
        <v>45</v>
      </c>
    </row>
    <row r="19" spans="1:9" s="17" customFormat="1" ht="12.75">
      <c r="A19" s="15" t="s">
        <v>6</v>
      </c>
      <c r="B19" s="15" t="s">
        <v>4</v>
      </c>
      <c r="C19" s="16">
        <f aca="true" t="shared" si="2" ref="C19:H19">SUM(C10:C17)</f>
        <v>1174.05</v>
      </c>
      <c r="D19" s="16">
        <f t="shared" si="2"/>
        <v>370</v>
      </c>
      <c r="E19" s="16">
        <f t="shared" si="2"/>
        <v>0</v>
      </c>
      <c r="F19" s="16">
        <f>SUM(F10:F18)</f>
        <v>1601.6699999999998</v>
      </c>
      <c r="G19" s="16">
        <f t="shared" si="2"/>
        <v>931.5699999999999</v>
      </c>
      <c r="H19" s="32">
        <f t="shared" si="2"/>
        <v>16</v>
      </c>
      <c r="I19" s="16">
        <f>SUM(I10:I18)</f>
        <v>992.5699999999999</v>
      </c>
    </row>
    <row r="20" spans="1:9" s="17" customFormat="1" ht="40.5" customHeight="1">
      <c r="A20" s="18"/>
      <c r="B20" s="18"/>
      <c r="C20" s="92" t="s">
        <v>42</v>
      </c>
      <c r="D20" s="93"/>
      <c r="E20" s="93"/>
      <c r="F20" s="94"/>
      <c r="G20" s="99" t="s">
        <v>43</v>
      </c>
      <c r="H20" s="99"/>
      <c r="I20" s="99"/>
    </row>
    <row r="21" spans="1:8" ht="12.75">
      <c r="A21" s="19"/>
      <c r="B21" s="19"/>
      <c r="C21" s="20"/>
      <c r="D21" s="20"/>
      <c r="E21" s="20"/>
      <c r="F21" s="20"/>
      <c r="G21" s="20"/>
      <c r="H21" s="20"/>
    </row>
    <row r="22" spans="1:9" ht="15.75" customHeight="1">
      <c r="A22" s="100" t="s">
        <v>40</v>
      </c>
      <c r="B22" s="100"/>
      <c r="C22" s="100"/>
      <c r="D22" s="100"/>
      <c r="E22" s="100"/>
      <c r="F22" s="100"/>
      <c r="G22" s="100"/>
      <c r="H22" s="100"/>
      <c r="I22" s="100"/>
    </row>
    <row r="23" spans="1:9" ht="15.75" customHeight="1">
      <c r="A23" s="100"/>
      <c r="B23" s="100"/>
      <c r="C23" s="100"/>
      <c r="D23" s="100"/>
      <c r="E23" s="100"/>
      <c r="F23" s="100"/>
      <c r="G23" s="100"/>
      <c r="H23" s="100"/>
      <c r="I23" s="100"/>
    </row>
    <row r="24" spans="1:8" ht="13.5" thickBot="1">
      <c r="A24" s="21"/>
      <c r="B24" s="21"/>
      <c r="C24" s="22"/>
      <c r="D24" s="22"/>
      <c r="E24" s="22"/>
      <c r="F24" s="22"/>
      <c r="G24" s="22"/>
      <c r="H24" s="22"/>
    </row>
    <row r="25" spans="1:16" ht="37.5" customHeight="1" thickBot="1">
      <c r="A25" s="95" t="s">
        <v>1</v>
      </c>
      <c r="B25" s="97" t="s">
        <v>2</v>
      </c>
      <c r="C25" s="101" t="s">
        <v>41</v>
      </c>
      <c r="D25" s="102"/>
      <c r="E25" s="102"/>
      <c r="F25" s="103"/>
      <c r="G25" s="54"/>
      <c r="H25" s="54"/>
      <c r="I25" s="54"/>
      <c r="J25" s="54"/>
      <c r="K25" s="54"/>
      <c r="L25" s="54"/>
      <c r="M25" s="23"/>
      <c r="N25" s="23"/>
      <c r="O25" s="23"/>
      <c r="P25" s="23"/>
    </row>
    <row r="26" spans="1:6" ht="32.25" customHeight="1" thickBot="1">
      <c r="A26" s="96"/>
      <c r="B26" s="98"/>
      <c r="C26" s="52" t="s">
        <v>25</v>
      </c>
      <c r="D26" s="52" t="s">
        <v>26</v>
      </c>
      <c r="E26" s="52" t="s">
        <v>27</v>
      </c>
      <c r="F26" s="53" t="s">
        <v>4</v>
      </c>
    </row>
    <row r="27" spans="1:6" s="12" customFormat="1" ht="12.75">
      <c r="A27" s="49">
        <v>0</v>
      </c>
      <c r="B27" s="50">
        <v>1</v>
      </c>
      <c r="C27" s="50">
        <v>2</v>
      </c>
      <c r="D27" s="50">
        <v>3</v>
      </c>
      <c r="E27" s="50">
        <v>4</v>
      </c>
      <c r="F27" s="51" t="s">
        <v>5</v>
      </c>
    </row>
    <row r="28" spans="1:9" s="12" customFormat="1" ht="39">
      <c r="A28" s="37">
        <v>1</v>
      </c>
      <c r="B28" s="38" t="s">
        <v>12</v>
      </c>
      <c r="C28" s="45">
        <v>14434</v>
      </c>
      <c r="D28" s="45">
        <v>14434</v>
      </c>
      <c r="E28" s="45">
        <v>14434</v>
      </c>
      <c r="F28" s="33">
        <f aca="true" t="shared" si="3" ref="F28:F36">SUM(C28:E28)</f>
        <v>43302</v>
      </c>
      <c r="H28" s="44"/>
      <c r="I28" s="44"/>
    </row>
    <row r="29" spans="1:9" s="12" customFormat="1" ht="26.25">
      <c r="A29" s="37">
        <v>2</v>
      </c>
      <c r="B29" s="40" t="s">
        <v>13</v>
      </c>
      <c r="C29" s="46">
        <v>33122</v>
      </c>
      <c r="D29" s="46">
        <v>33122</v>
      </c>
      <c r="E29" s="46">
        <v>33123</v>
      </c>
      <c r="F29" s="33">
        <f t="shared" si="3"/>
        <v>99367</v>
      </c>
      <c r="H29" s="44"/>
      <c r="I29" s="44"/>
    </row>
    <row r="30" spans="1:9" s="12" customFormat="1" ht="26.25">
      <c r="A30" s="37">
        <v>3</v>
      </c>
      <c r="B30" s="40" t="s">
        <v>14</v>
      </c>
      <c r="C30" s="46">
        <v>27500</v>
      </c>
      <c r="D30" s="46">
        <v>27500</v>
      </c>
      <c r="E30" s="46">
        <v>27503</v>
      </c>
      <c r="F30" s="33">
        <f t="shared" si="3"/>
        <v>82503</v>
      </c>
      <c r="H30" s="44"/>
      <c r="I30" s="44"/>
    </row>
    <row r="31" spans="1:9" s="42" customFormat="1" ht="26.25">
      <c r="A31" s="37">
        <v>4</v>
      </c>
      <c r="B31" s="41" t="s">
        <v>15</v>
      </c>
      <c r="C31" s="47">
        <v>26882</v>
      </c>
      <c r="D31" s="47">
        <v>26882</v>
      </c>
      <c r="E31" s="47">
        <v>26881</v>
      </c>
      <c r="F31" s="33">
        <f t="shared" si="3"/>
        <v>80645</v>
      </c>
      <c r="G31" s="12"/>
      <c r="H31" s="44"/>
      <c r="I31" s="44"/>
    </row>
    <row r="32" spans="1:9" s="42" customFormat="1" ht="21" customHeight="1">
      <c r="A32" s="37">
        <v>5</v>
      </c>
      <c r="B32" s="40" t="s">
        <v>16</v>
      </c>
      <c r="C32" s="46">
        <v>14558</v>
      </c>
      <c r="D32" s="46">
        <v>14558</v>
      </c>
      <c r="E32" s="46">
        <v>14558</v>
      </c>
      <c r="F32" s="33">
        <f t="shared" si="3"/>
        <v>43674</v>
      </c>
      <c r="G32" s="12"/>
      <c r="H32" s="44"/>
      <c r="I32" s="44"/>
    </row>
    <row r="33" spans="1:9" s="42" customFormat="1" ht="26.25">
      <c r="A33" s="37">
        <v>6</v>
      </c>
      <c r="B33" s="40" t="s">
        <v>17</v>
      </c>
      <c r="C33" s="46">
        <v>14635</v>
      </c>
      <c r="D33" s="46">
        <v>14635</v>
      </c>
      <c r="E33" s="46">
        <v>14635</v>
      </c>
      <c r="F33" s="33">
        <f t="shared" si="3"/>
        <v>43905</v>
      </c>
      <c r="G33" s="12"/>
      <c r="H33" s="44"/>
      <c r="I33" s="44"/>
    </row>
    <row r="34" spans="1:9" s="42" customFormat="1" ht="66">
      <c r="A34" s="37">
        <v>7</v>
      </c>
      <c r="B34" s="39" t="s">
        <v>18</v>
      </c>
      <c r="C34" s="48">
        <v>10834</v>
      </c>
      <c r="D34" s="48">
        <v>10834</v>
      </c>
      <c r="E34" s="48">
        <v>10834</v>
      </c>
      <c r="F34" s="33">
        <f t="shared" si="3"/>
        <v>32502</v>
      </c>
      <c r="G34" s="12"/>
      <c r="H34" s="44"/>
      <c r="I34" s="44"/>
    </row>
    <row r="35" spans="1:9" s="42" customFormat="1" ht="26.25">
      <c r="A35" s="37">
        <v>8</v>
      </c>
      <c r="B35" s="39" t="s">
        <v>19</v>
      </c>
      <c r="C35" s="48">
        <v>12805</v>
      </c>
      <c r="D35" s="48">
        <v>12805</v>
      </c>
      <c r="E35" s="48">
        <v>12805</v>
      </c>
      <c r="F35" s="33">
        <f t="shared" si="3"/>
        <v>38415</v>
      </c>
      <c r="G35" s="12"/>
      <c r="H35" s="44"/>
      <c r="I35" s="44"/>
    </row>
    <row r="36" spans="1:9" s="42" customFormat="1" ht="28.5">
      <c r="A36" s="37">
        <v>9</v>
      </c>
      <c r="B36" s="26" t="s">
        <v>31</v>
      </c>
      <c r="C36" s="48">
        <v>6559</v>
      </c>
      <c r="D36" s="48">
        <v>6559</v>
      </c>
      <c r="E36" s="48">
        <v>6559</v>
      </c>
      <c r="F36" s="33">
        <f t="shared" si="3"/>
        <v>19677</v>
      </c>
      <c r="G36" s="12"/>
      <c r="H36" s="44"/>
      <c r="I36" s="44"/>
    </row>
    <row r="37" spans="1:9" s="17" customFormat="1" ht="12.75">
      <c r="A37" s="15" t="s">
        <v>6</v>
      </c>
      <c r="B37" s="15" t="s">
        <v>4</v>
      </c>
      <c r="C37" s="16">
        <f>SUM(C28:C35)</f>
        <v>154770</v>
      </c>
      <c r="D37" s="16">
        <f>SUM(D28:D35)</f>
        <v>154770</v>
      </c>
      <c r="E37" s="16">
        <f>SUM(E28:E35)</f>
        <v>154773</v>
      </c>
      <c r="F37" s="16">
        <f>SUM(F28:F36)</f>
        <v>483990</v>
      </c>
      <c r="G37" s="12"/>
      <c r="H37" s="44"/>
      <c r="I37" s="44"/>
    </row>
    <row r="38" ht="12.75">
      <c r="I38" s="23"/>
    </row>
  </sheetData>
  <mergeCells count="12">
    <mergeCell ref="A5:H5"/>
    <mergeCell ref="A6:B6"/>
    <mergeCell ref="A7:A8"/>
    <mergeCell ref="B7:B8"/>
    <mergeCell ref="C7:F7"/>
    <mergeCell ref="G7:I7"/>
    <mergeCell ref="C20:F20"/>
    <mergeCell ref="G20:I20"/>
    <mergeCell ref="A22:I23"/>
    <mergeCell ref="A25:A26"/>
    <mergeCell ref="B25:B26"/>
    <mergeCell ref="C25:F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B24">
      <selection activeCell="B37" sqref="B37"/>
    </sheetView>
  </sheetViews>
  <sheetFormatPr defaultColWidth="9.140625" defaultRowHeight="12.75"/>
  <cols>
    <col min="1" max="1" width="9.140625" style="4" customWidth="1"/>
    <col min="2" max="2" width="17.421875" style="4" customWidth="1"/>
    <col min="3" max="3" width="15.140625" style="4" customWidth="1"/>
    <col min="4" max="4" width="16.00390625" style="4" customWidth="1"/>
    <col min="5" max="5" width="15.421875" style="4" customWidth="1"/>
    <col min="6" max="6" width="14.140625" style="4" customWidth="1"/>
    <col min="7" max="7" width="14.421875" style="4" customWidth="1"/>
    <col min="8" max="8" width="13.421875" style="4" customWidth="1"/>
    <col min="9" max="9" width="15.8515625" style="4" customWidth="1"/>
    <col min="10" max="10" width="13.140625" style="4" customWidth="1"/>
    <col min="11" max="11" width="12.7109375" style="4" customWidth="1"/>
    <col min="12" max="12" width="17.28125" style="4" customWidth="1"/>
    <col min="13" max="16384" width="9.140625" style="4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3"/>
      <c r="H1" s="3"/>
    </row>
    <row r="2" spans="1:8" ht="15">
      <c r="A2" s="2"/>
      <c r="B2" s="5"/>
      <c r="C2" s="5"/>
      <c r="D2" s="5"/>
      <c r="E2" s="5"/>
      <c r="F2" s="5"/>
      <c r="G2" s="3"/>
      <c r="H2" s="3"/>
    </row>
    <row r="3" spans="1:8" ht="15">
      <c r="A3" s="2"/>
      <c r="B3" s="5"/>
      <c r="C3" s="5"/>
      <c r="D3" s="5"/>
      <c r="E3" s="5"/>
      <c r="F3" s="5"/>
      <c r="G3" s="1"/>
      <c r="H3" s="6"/>
    </row>
    <row r="4" spans="1:8" ht="15" customHeight="1">
      <c r="A4" s="36" t="s">
        <v>7</v>
      </c>
      <c r="B4" s="36"/>
      <c r="C4" s="36"/>
      <c r="D4" s="36"/>
      <c r="E4" s="36"/>
      <c r="F4" s="36"/>
      <c r="G4" s="36"/>
      <c r="H4" s="36"/>
    </row>
    <row r="5" spans="1:8" ht="18" customHeight="1">
      <c r="A5" s="86" t="s">
        <v>32</v>
      </c>
      <c r="B5" s="86"/>
      <c r="C5" s="86"/>
      <c r="D5" s="86"/>
      <c r="E5" s="86"/>
      <c r="F5" s="86"/>
      <c r="G5" s="86"/>
      <c r="H5" s="86"/>
    </row>
    <row r="6" spans="1:8" ht="15">
      <c r="A6" s="55"/>
      <c r="B6" s="55"/>
      <c r="C6" s="7"/>
      <c r="D6" s="7"/>
      <c r="E6" s="7"/>
      <c r="F6" s="7"/>
      <c r="G6" s="7"/>
      <c r="H6" s="24"/>
    </row>
    <row r="7" spans="1:9" ht="36.75" customHeight="1">
      <c r="A7" s="90" t="s">
        <v>1</v>
      </c>
      <c r="B7" s="88" t="s">
        <v>2</v>
      </c>
      <c r="C7" s="87" t="s">
        <v>33</v>
      </c>
      <c r="D7" s="87"/>
      <c r="E7" s="87"/>
      <c r="F7" s="87"/>
      <c r="G7" s="87" t="s">
        <v>34</v>
      </c>
      <c r="H7" s="87"/>
      <c r="I7" s="87"/>
    </row>
    <row r="8" spans="1:9" ht="129.75" customHeight="1">
      <c r="A8" s="91"/>
      <c r="B8" s="89"/>
      <c r="C8" s="8" t="s">
        <v>3</v>
      </c>
      <c r="D8" s="8" t="s">
        <v>10</v>
      </c>
      <c r="E8" s="8" t="s">
        <v>11</v>
      </c>
      <c r="F8" s="8" t="s">
        <v>4</v>
      </c>
      <c r="G8" s="29" t="s">
        <v>20</v>
      </c>
      <c r="H8" s="8" t="s">
        <v>21</v>
      </c>
      <c r="I8" s="8" t="s">
        <v>4</v>
      </c>
    </row>
    <row r="9" spans="1:9" s="12" customFormat="1" ht="12.75">
      <c r="A9" s="9">
        <v>0</v>
      </c>
      <c r="B9" s="10">
        <v>1</v>
      </c>
      <c r="C9" s="11">
        <v>2</v>
      </c>
      <c r="D9" s="11">
        <v>3</v>
      </c>
      <c r="E9" s="11">
        <v>4</v>
      </c>
      <c r="F9" s="11" t="s">
        <v>5</v>
      </c>
      <c r="G9" s="11">
        <v>8</v>
      </c>
      <c r="H9" s="30">
        <v>9</v>
      </c>
      <c r="I9" s="34" t="s">
        <v>22</v>
      </c>
    </row>
    <row r="10" spans="1:9" ht="42.75">
      <c r="A10" s="13">
        <v>1</v>
      </c>
      <c r="B10" s="25" t="s">
        <v>12</v>
      </c>
      <c r="C10" s="14">
        <v>114.29</v>
      </c>
      <c r="D10" s="14">
        <v>40</v>
      </c>
      <c r="E10" s="14">
        <v>0</v>
      </c>
      <c r="F10" s="14">
        <f>C10+D10+E10</f>
        <v>154.29000000000002</v>
      </c>
      <c r="G10" s="14">
        <v>80</v>
      </c>
      <c r="H10" s="31">
        <v>2</v>
      </c>
      <c r="I10" s="35">
        <f>G10+H10</f>
        <v>82</v>
      </c>
    </row>
    <row r="11" spans="1:9" ht="28.5">
      <c r="A11" s="13">
        <v>2</v>
      </c>
      <c r="B11" s="27" t="s">
        <v>13</v>
      </c>
      <c r="C11" s="14">
        <v>263.64</v>
      </c>
      <c r="D11" s="14">
        <v>60</v>
      </c>
      <c r="E11" s="14">
        <v>0</v>
      </c>
      <c r="F11" s="14">
        <f aca="true" t="shared" si="0" ref="F11:F18">C11+D11+E11</f>
        <v>323.64</v>
      </c>
      <c r="G11" s="14">
        <v>205</v>
      </c>
      <c r="H11" s="31">
        <v>2</v>
      </c>
      <c r="I11" s="35">
        <f aca="true" t="shared" si="1" ref="I11:I18">G11+H11</f>
        <v>207</v>
      </c>
    </row>
    <row r="12" spans="1:9" ht="28.5">
      <c r="A12" s="13">
        <v>3</v>
      </c>
      <c r="B12" s="27" t="s">
        <v>14</v>
      </c>
      <c r="C12" s="14">
        <v>281.12</v>
      </c>
      <c r="D12" s="14">
        <v>60</v>
      </c>
      <c r="E12" s="14">
        <v>0</v>
      </c>
      <c r="F12" s="14">
        <f t="shared" si="0"/>
        <v>341.12</v>
      </c>
      <c r="G12" s="14">
        <v>125</v>
      </c>
      <c r="H12" s="31">
        <v>2</v>
      </c>
      <c r="I12" s="35">
        <f t="shared" si="1"/>
        <v>127</v>
      </c>
    </row>
    <row r="13" spans="1:9" ht="28.5">
      <c r="A13" s="13">
        <v>4</v>
      </c>
      <c r="B13" s="28" t="s">
        <v>15</v>
      </c>
      <c r="C13" s="14">
        <v>172</v>
      </c>
      <c r="D13" s="14">
        <v>60</v>
      </c>
      <c r="E13" s="14">
        <v>0</v>
      </c>
      <c r="F13" s="14">
        <f t="shared" si="0"/>
        <v>232</v>
      </c>
      <c r="G13" s="14">
        <v>185</v>
      </c>
      <c r="H13" s="31">
        <v>2</v>
      </c>
      <c r="I13" s="35">
        <f t="shared" si="1"/>
        <v>187</v>
      </c>
    </row>
    <row r="14" spans="1:9" ht="14.25">
      <c r="A14" s="13">
        <v>5</v>
      </c>
      <c r="B14" s="27" t="s">
        <v>16</v>
      </c>
      <c r="C14" s="14">
        <v>90</v>
      </c>
      <c r="D14" s="14">
        <v>40</v>
      </c>
      <c r="E14" s="14">
        <v>0</v>
      </c>
      <c r="F14" s="14">
        <f t="shared" si="0"/>
        <v>130</v>
      </c>
      <c r="G14" s="14">
        <v>96.57</v>
      </c>
      <c r="H14" s="31">
        <v>2</v>
      </c>
      <c r="I14" s="35">
        <f t="shared" si="1"/>
        <v>98.57</v>
      </c>
    </row>
    <row r="15" spans="1:9" ht="28.5">
      <c r="A15" s="13">
        <v>6</v>
      </c>
      <c r="B15" s="27" t="s">
        <v>17</v>
      </c>
      <c r="C15" s="14">
        <v>86</v>
      </c>
      <c r="D15" s="14">
        <v>40</v>
      </c>
      <c r="E15" s="14">
        <v>0</v>
      </c>
      <c r="F15" s="14">
        <f t="shared" si="0"/>
        <v>126</v>
      </c>
      <c r="G15" s="14">
        <v>100</v>
      </c>
      <c r="H15" s="31">
        <v>2</v>
      </c>
      <c r="I15" s="35">
        <f t="shared" si="1"/>
        <v>102</v>
      </c>
    </row>
    <row r="16" spans="1:9" ht="72">
      <c r="A16" s="13">
        <v>7</v>
      </c>
      <c r="B16" s="26" t="s">
        <v>18</v>
      </c>
      <c r="C16" s="14">
        <v>97</v>
      </c>
      <c r="D16" s="14">
        <v>10</v>
      </c>
      <c r="E16" s="14">
        <v>0</v>
      </c>
      <c r="F16" s="14">
        <f t="shared" si="0"/>
        <v>107</v>
      </c>
      <c r="G16" s="14">
        <v>65</v>
      </c>
      <c r="H16" s="31">
        <v>2</v>
      </c>
      <c r="I16" s="35">
        <f t="shared" si="1"/>
        <v>67</v>
      </c>
    </row>
    <row r="17" spans="1:9" ht="28.5">
      <c r="A17" s="13">
        <v>8</v>
      </c>
      <c r="B17" s="26" t="s">
        <v>19</v>
      </c>
      <c r="C17" s="14">
        <v>70</v>
      </c>
      <c r="D17" s="14">
        <v>60</v>
      </c>
      <c r="E17" s="14">
        <v>0</v>
      </c>
      <c r="F17" s="14">
        <f t="shared" si="0"/>
        <v>130</v>
      </c>
      <c r="G17" s="14">
        <v>75</v>
      </c>
      <c r="H17" s="31">
        <v>2</v>
      </c>
      <c r="I17" s="35">
        <f t="shared" si="1"/>
        <v>77</v>
      </c>
    </row>
    <row r="18" spans="1:9" ht="28.5">
      <c r="A18" s="13">
        <v>9</v>
      </c>
      <c r="B18" s="26" t="s">
        <v>31</v>
      </c>
      <c r="C18" s="14">
        <v>47.62</v>
      </c>
      <c r="D18" s="14">
        <v>10</v>
      </c>
      <c r="E18" s="14">
        <v>0</v>
      </c>
      <c r="F18" s="14">
        <f t="shared" si="0"/>
        <v>57.62</v>
      </c>
      <c r="G18" s="14">
        <v>43</v>
      </c>
      <c r="H18" s="31">
        <v>2</v>
      </c>
      <c r="I18" s="35">
        <f t="shared" si="1"/>
        <v>45</v>
      </c>
    </row>
    <row r="19" spans="1:9" s="17" customFormat="1" ht="12.75">
      <c r="A19" s="15" t="s">
        <v>6</v>
      </c>
      <c r="B19" s="15" t="s">
        <v>4</v>
      </c>
      <c r="C19" s="16">
        <f aca="true" t="shared" si="2" ref="C19:H19">SUM(C10:C17)</f>
        <v>1174.05</v>
      </c>
      <c r="D19" s="16">
        <f t="shared" si="2"/>
        <v>370</v>
      </c>
      <c r="E19" s="16">
        <f t="shared" si="2"/>
        <v>0</v>
      </c>
      <c r="F19" s="16">
        <f>SUM(F10:F18)</f>
        <v>1601.6699999999998</v>
      </c>
      <c r="G19" s="16">
        <f t="shared" si="2"/>
        <v>931.5699999999999</v>
      </c>
      <c r="H19" s="32">
        <f t="shared" si="2"/>
        <v>16</v>
      </c>
      <c r="I19" s="16">
        <f>SUM(I10:I18)</f>
        <v>992.5699999999999</v>
      </c>
    </row>
    <row r="20" spans="1:9" s="17" customFormat="1" ht="40.5" customHeight="1">
      <c r="A20" s="18"/>
      <c r="B20" s="18"/>
      <c r="C20" s="92" t="s">
        <v>44</v>
      </c>
      <c r="D20" s="93"/>
      <c r="E20" s="93"/>
      <c r="F20" s="94"/>
      <c r="G20" s="99" t="s">
        <v>45</v>
      </c>
      <c r="H20" s="99"/>
      <c r="I20" s="99"/>
    </row>
    <row r="21" spans="1:8" ht="12.75">
      <c r="A21" s="19"/>
      <c r="B21" s="19"/>
      <c r="C21" s="20"/>
      <c r="D21" s="20"/>
      <c r="E21" s="20"/>
      <c r="F21" s="20"/>
      <c r="G21" s="20"/>
      <c r="H21" s="20"/>
    </row>
    <row r="22" spans="1:9" ht="15.75" customHeight="1">
      <c r="A22" s="100" t="s">
        <v>46</v>
      </c>
      <c r="B22" s="100"/>
      <c r="C22" s="100"/>
      <c r="D22" s="100"/>
      <c r="E22" s="100"/>
      <c r="F22" s="100"/>
      <c r="G22" s="100"/>
      <c r="H22" s="100"/>
      <c r="I22" s="100"/>
    </row>
    <row r="23" spans="1:9" ht="15.75" customHeight="1">
      <c r="A23" s="100"/>
      <c r="B23" s="100"/>
      <c r="C23" s="100"/>
      <c r="D23" s="100"/>
      <c r="E23" s="100"/>
      <c r="F23" s="100"/>
      <c r="G23" s="100"/>
      <c r="H23" s="100"/>
      <c r="I23" s="100"/>
    </row>
    <row r="24" spans="1:8" ht="13.5" thickBot="1">
      <c r="A24" s="21"/>
      <c r="B24" s="21"/>
      <c r="C24" s="22"/>
      <c r="D24" s="22"/>
      <c r="E24" s="22"/>
      <c r="F24" s="22"/>
      <c r="G24" s="22"/>
      <c r="H24" s="22"/>
    </row>
    <row r="25" spans="1:13" ht="37.5" customHeight="1" thickBot="1">
      <c r="A25" s="95" t="s">
        <v>1</v>
      </c>
      <c r="B25" s="97" t="s">
        <v>2</v>
      </c>
      <c r="C25" s="101" t="s">
        <v>47</v>
      </c>
      <c r="D25" s="102"/>
      <c r="E25" s="102"/>
      <c r="F25" s="103"/>
      <c r="G25" s="54"/>
      <c r="H25" s="54"/>
      <c r="I25" s="54"/>
      <c r="J25" s="54"/>
      <c r="K25" s="54"/>
      <c r="L25" s="54"/>
      <c r="M25" s="23"/>
    </row>
    <row r="26" spans="1:13" ht="32.25" customHeight="1" thickBot="1">
      <c r="A26" s="96"/>
      <c r="B26" s="98"/>
      <c r="C26" s="52" t="s">
        <v>28</v>
      </c>
      <c r="D26" s="52" t="s">
        <v>29</v>
      </c>
      <c r="E26" s="56" t="s">
        <v>30</v>
      </c>
      <c r="F26" s="57" t="s">
        <v>4</v>
      </c>
      <c r="G26" s="23"/>
      <c r="H26" s="23"/>
      <c r="I26" s="23"/>
      <c r="J26" s="23"/>
      <c r="K26" s="23"/>
      <c r="L26" s="23"/>
      <c r="M26" s="23"/>
    </row>
    <row r="27" spans="1:6" s="12" customFormat="1" ht="12.75">
      <c r="A27" s="49">
        <v>0</v>
      </c>
      <c r="B27" s="50">
        <v>1</v>
      </c>
      <c r="C27" s="50">
        <v>2</v>
      </c>
      <c r="D27" s="50">
        <v>3</v>
      </c>
      <c r="E27" s="50">
        <v>4</v>
      </c>
      <c r="F27" s="51" t="s">
        <v>5</v>
      </c>
    </row>
    <row r="28" spans="1:10" s="12" customFormat="1" ht="39">
      <c r="A28" s="37">
        <v>1</v>
      </c>
      <c r="B28" s="38" t="s">
        <v>12</v>
      </c>
      <c r="C28" s="43">
        <v>14434</v>
      </c>
      <c r="D28" s="43">
        <v>14434</v>
      </c>
      <c r="E28" s="43">
        <v>4058</v>
      </c>
      <c r="F28" s="33">
        <f aca="true" t="shared" si="3" ref="F28:F36">SUM(C28:E28)</f>
        <v>32926</v>
      </c>
      <c r="H28" s="44"/>
      <c r="I28" s="44"/>
      <c r="J28" s="44"/>
    </row>
    <row r="29" spans="1:9" s="12" customFormat="1" ht="26.25">
      <c r="A29" s="37">
        <v>2</v>
      </c>
      <c r="B29" s="40" t="s">
        <v>13</v>
      </c>
      <c r="C29" s="43">
        <v>33124</v>
      </c>
      <c r="D29" s="43">
        <v>33124</v>
      </c>
      <c r="E29" s="43">
        <v>9304</v>
      </c>
      <c r="F29" s="33">
        <f t="shared" si="3"/>
        <v>75552</v>
      </c>
      <c r="H29" s="44"/>
      <c r="I29" s="44"/>
    </row>
    <row r="30" spans="1:9" s="12" customFormat="1" ht="26.25">
      <c r="A30" s="37">
        <v>3</v>
      </c>
      <c r="B30" s="40" t="s">
        <v>14</v>
      </c>
      <c r="C30" s="43">
        <v>27500</v>
      </c>
      <c r="D30" s="43">
        <v>27500</v>
      </c>
      <c r="E30" s="43">
        <v>7730</v>
      </c>
      <c r="F30" s="33">
        <f t="shared" si="3"/>
        <v>62730</v>
      </c>
      <c r="H30" s="44"/>
      <c r="I30" s="44"/>
    </row>
    <row r="31" spans="1:9" s="42" customFormat="1" ht="26.25">
      <c r="A31" s="37">
        <v>4</v>
      </c>
      <c r="B31" s="41" t="s">
        <v>15</v>
      </c>
      <c r="C31" s="43">
        <v>26882</v>
      </c>
      <c r="D31" s="43">
        <v>26882</v>
      </c>
      <c r="E31" s="43">
        <v>7552</v>
      </c>
      <c r="F31" s="33">
        <f t="shared" si="3"/>
        <v>61316</v>
      </c>
      <c r="G31" s="12"/>
      <c r="H31" s="44"/>
      <c r="I31" s="44"/>
    </row>
    <row r="32" spans="1:9" s="42" customFormat="1" ht="21" customHeight="1">
      <c r="A32" s="37">
        <v>5</v>
      </c>
      <c r="B32" s="40" t="s">
        <v>16</v>
      </c>
      <c r="C32" s="43">
        <v>14558</v>
      </c>
      <c r="D32" s="43">
        <v>14558</v>
      </c>
      <c r="E32" s="43">
        <v>4090</v>
      </c>
      <c r="F32" s="33">
        <f t="shared" si="3"/>
        <v>33206</v>
      </c>
      <c r="G32" s="12"/>
      <c r="H32" s="44"/>
      <c r="I32" s="44"/>
    </row>
    <row r="33" spans="1:9" s="42" customFormat="1" ht="26.25">
      <c r="A33" s="37">
        <v>6</v>
      </c>
      <c r="B33" s="40" t="s">
        <v>17</v>
      </c>
      <c r="C33" s="43">
        <v>14636</v>
      </c>
      <c r="D33" s="43">
        <v>14636</v>
      </c>
      <c r="E33" s="43">
        <v>4110</v>
      </c>
      <c r="F33" s="33">
        <f t="shared" si="3"/>
        <v>33382</v>
      </c>
      <c r="G33" s="12"/>
      <c r="H33" s="44"/>
      <c r="I33" s="44"/>
    </row>
    <row r="34" spans="1:9" s="42" customFormat="1" ht="66">
      <c r="A34" s="37">
        <v>7</v>
      </c>
      <c r="B34" s="39" t="s">
        <v>18</v>
      </c>
      <c r="C34" s="43">
        <v>10834</v>
      </c>
      <c r="D34" s="43">
        <v>10834</v>
      </c>
      <c r="E34" s="43">
        <v>3044</v>
      </c>
      <c r="F34" s="33">
        <f t="shared" si="3"/>
        <v>24712</v>
      </c>
      <c r="G34" s="12"/>
      <c r="H34" s="44"/>
      <c r="I34" s="44"/>
    </row>
    <row r="35" spans="1:9" s="42" customFormat="1" ht="26.25">
      <c r="A35" s="37">
        <v>8</v>
      </c>
      <c r="B35" s="39" t="s">
        <v>19</v>
      </c>
      <c r="C35" s="43">
        <v>12804</v>
      </c>
      <c r="D35" s="43">
        <v>12804</v>
      </c>
      <c r="E35" s="43">
        <v>3600</v>
      </c>
      <c r="F35" s="33">
        <f t="shared" si="3"/>
        <v>29208</v>
      </c>
      <c r="G35" s="12"/>
      <c r="H35" s="44"/>
      <c r="I35" s="44"/>
    </row>
    <row r="36" spans="1:9" s="42" customFormat="1" ht="28.5">
      <c r="A36" s="13">
        <v>9</v>
      </c>
      <c r="B36" s="26" t="s">
        <v>31</v>
      </c>
      <c r="C36" s="43">
        <v>6558</v>
      </c>
      <c r="D36" s="43">
        <v>6558</v>
      </c>
      <c r="E36" s="43">
        <v>1846</v>
      </c>
      <c r="F36" s="33">
        <f t="shared" si="3"/>
        <v>14962</v>
      </c>
      <c r="G36" s="12"/>
      <c r="H36" s="44"/>
      <c r="I36" s="44"/>
    </row>
    <row r="37" spans="1:6" s="17" customFormat="1" ht="12.75">
      <c r="A37" s="15" t="s">
        <v>6</v>
      </c>
      <c r="B37" s="15" t="s">
        <v>4</v>
      </c>
      <c r="C37" s="16">
        <f>SUM(C28:C35)</f>
        <v>154772</v>
      </c>
      <c r="D37" s="16">
        <f>SUM(D28:D35)</f>
        <v>154772</v>
      </c>
      <c r="E37" s="16">
        <f>SUM(E28:E35)</f>
        <v>43488</v>
      </c>
      <c r="F37" s="16">
        <f>SUM(F28:F36)</f>
        <v>367994</v>
      </c>
    </row>
    <row r="38" ht="12.75">
      <c r="I38" s="23"/>
    </row>
  </sheetData>
  <mergeCells count="12">
    <mergeCell ref="A5:H5"/>
    <mergeCell ref="A6:B6"/>
    <mergeCell ref="A7:A8"/>
    <mergeCell ref="B7:B8"/>
    <mergeCell ref="C7:F7"/>
    <mergeCell ref="G7:I7"/>
    <mergeCell ref="C20:F20"/>
    <mergeCell ref="G20:I20"/>
    <mergeCell ref="A22:I23"/>
    <mergeCell ref="A25:A26"/>
    <mergeCell ref="B25:B26"/>
    <mergeCell ref="C25:F2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L10" sqref="L10"/>
    </sheetView>
  </sheetViews>
  <sheetFormatPr defaultColWidth="9.140625" defaultRowHeight="12.75"/>
  <cols>
    <col min="2" max="2" width="26.00390625" style="0" customWidth="1"/>
    <col min="3" max="12" width="15.7109375" style="0" customWidth="1"/>
  </cols>
  <sheetData>
    <row r="1" spans="1:8" s="4" customFormat="1" ht="15.75" customHeight="1">
      <c r="A1" s="1" t="s">
        <v>0</v>
      </c>
      <c r="B1" s="2"/>
      <c r="C1" s="2"/>
      <c r="D1" s="2"/>
      <c r="E1" s="2"/>
      <c r="F1" s="2"/>
      <c r="G1" s="3"/>
      <c r="H1" s="3"/>
    </row>
    <row r="4" ht="13.5" thickBot="1"/>
    <row r="5" spans="1:19" s="4" customFormat="1" ht="37.5" customHeight="1" thickBot="1">
      <c r="A5" s="95" t="s">
        <v>1</v>
      </c>
      <c r="B5" s="97" t="s">
        <v>2</v>
      </c>
      <c r="C5" s="101" t="s">
        <v>48</v>
      </c>
      <c r="D5" s="102"/>
      <c r="E5" s="102"/>
      <c r="F5" s="102"/>
      <c r="G5" s="102"/>
      <c r="H5" s="102"/>
      <c r="I5" s="102"/>
      <c r="J5" s="102"/>
      <c r="K5" s="103"/>
      <c r="L5" s="54"/>
      <c r="M5" s="54"/>
      <c r="N5" s="54"/>
      <c r="O5" s="54"/>
      <c r="P5" s="54"/>
      <c r="Q5" s="54"/>
      <c r="R5" s="54"/>
      <c r="S5" s="23"/>
    </row>
    <row r="6" spans="1:18" s="4" customFormat="1" ht="32.25" customHeight="1" thickBot="1">
      <c r="A6" s="96"/>
      <c r="B6" s="104"/>
      <c r="C6" s="65" t="s">
        <v>23</v>
      </c>
      <c r="D6" s="69" t="s">
        <v>24</v>
      </c>
      <c r="E6" s="65" t="s">
        <v>25</v>
      </c>
      <c r="F6" s="69" t="s">
        <v>49</v>
      </c>
      <c r="G6" s="65" t="s">
        <v>27</v>
      </c>
      <c r="H6" s="69" t="s">
        <v>28</v>
      </c>
      <c r="I6" s="65" t="s">
        <v>29</v>
      </c>
      <c r="J6" s="69" t="s">
        <v>30</v>
      </c>
      <c r="K6" s="57" t="s">
        <v>4</v>
      </c>
      <c r="L6" s="23"/>
      <c r="M6" s="23"/>
      <c r="N6" s="23"/>
      <c r="O6" s="23"/>
      <c r="P6" s="23"/>
      <c r="Q6" s="23"/>
      <c r="R6" s="23"/>
    </row>
    <row r="7" spans="1:11" s="12" customFormat="1" ht="26.25">
      <c r="A7" s="58">
        <v>0</v>
      </c>
      <c r="B7" s="59">
        <v>1</v>
      </c>
      <c r="C7" s="66">
        <v>2</v>
      </c>
      <c r="D7" s="70">
        <v>3</v>
      </c>
      <c r="E7" s="66">
        <v>4</v>
      </c>
      <c r="F7" s="70">
        <v>5</v>
      </c>
      <c r="G7" s="66">
        <v>6</v>
      </c>
      <c r="H7" s="70">
        <v>7</v>
      </c>
      <c r="I7" s="66">
        <v>8</v>
      </c>
      <c r="J7" s="70">
        <v>9</v>
      </c>
      <c r="K7" s="77" t="s">
        <v>50</v>
      </c>
    </row>
    <row r="8" spans="1:15" s="12" customFormat="1" ht="39">
      <c r="A8" s="80">
        <v>1</v>
      </c>
      <c r="B8" s="60" t="s">
        <v>12</v>
      </c>
      <c r="C8" s="67">
        <f>'mai-iunie'!C28</f>
        <v>15071</v>
      </c>
      <c r="D8" s="71">
        <f>'mai-iunie'!D28</f>
        <v>15071</v>
      </c>
      <c r="E8" s="67">
        <f>'iulie-septembrie'!C28</f>
        <v>14434</v>
      </c>
      <c r="F8" s="71">
        <f>'iulie-septembrie'!D28</f>
        <v>14434</v>
      </c>
      <c r="G8" s="67">
        <f>'iulie-septembrie'!E28</f>
        <v>14434</v>
      </c>
      <c r="H8" s="73">
        <f>'octombrie-decembrie'!C28</f>
        <v>14434</v>
      </c>
      <c r="I8" s="74">
        <f>'octombrie-decembrie'!D28</f>
        <v>14434</v>
      </c>
      <c r="J8" s="73">
        <f>'octombrie-decembrie'!E28</f>
        <v>4058</v>
      </c>
      <c r="K8" s="78">
        <f>SUM(C8:J8)</f>
        <v>106370</v>
      </c>
      <c r="M8" s="44"/>
      <c r="N8" s="44"/>
      <c r="O8" s="44"/>
    </row>
    <row r="9" spans="1:14" s="12" customFormat="1" ht="12.75">
      <c r="A9" s="80">
        <v>2</v>
      </c>
      <c r="B9" s="61" t="s">
        <v>13</v>
      </c>
      <c r="C9" s="67">
        <f>'mai-iunie'!C29</f>
        <v>34583</v>
      </c>
      <c r="D9" s="71">
        <f>'mai-iunie'!D29</f>
        <v>34584</v>
      </c>
      <c r="E9" s="67">
        <f>'iulie-septembrie'!C29</f>
        <v>33122</v>
      </c>
      <c r="F9" s="71">
        <f>'iulie-septembrie'!D29</f>
        <v>33122</v>
      </c>
      <c r="G9" s="67">
        <f>'iulie-septembrie'!E29</f>
        <v>33123</v>
      </c>
      <c r="H9" s="73">
        <f>'octombrie-decembrie'!C29</f>
        <v>33124</v>
      </c>
      <c r="I9" s="74">
        <f>'octombrie-decembrie'!D29</f>
        <v>33124</v>
      </c>
      <c r="J9" s="73">
        <f>'octombrie-decembrie'!E29</f>
        <v>9304</v>
      </c>
      <c r="K9" s="78">
        <f aca="true" t="shared" si="0" ref="K9:K16">SUM(C9:J9)</f>
        <v>244086</v>
      </c>
      <c r="M9" s="44"/>
      <c r="N9" s="44"/>
    </row>
    <row r="10" spans="1:14" s="12" customFormat="1" ht="12.75">
      <c r="A10" s="80">
        <v>3</v>
      </c>
      <c r="B10" s="61" t="s">
        <v>14</v>
      </c>
      <c r="C10" s="67">
        <f>'mai-iunie'!C30</f>
        <v>28714</v>
      </c>
      <c r="D10" s="71">
        <f>'mai-iunie'!D30</f>
        <v>28714</v>
      </c>
      <c r="E10" s="67">
        <f>'iulie-septembrie'!C30</f>
        <v>27500</v>
      </c>
      <c r="F10" s="71">
        <f>'iulie-septembrie'!D30</f>
        <v>27500</v>
      </c>
      <c r="G10" s="67">
        <f>'iulie-septembrie'!E30</f>
        <v>27503</v>
      </c>
      <c r="H10" s="73">
        <f>'octombrie-decembrie'!C30</f>
        <v>27500</v>
      </c>
      <c r="I10" s="74">
        <f>'octombrie-decembrie'!D30</f>
        <v>27500</v>
      </c>
      <c r="J10" s="73">
        <f>'octombrie-decembrie'!E30</f>
        <v>7730</v>
      </c>
      <c r="K10" s="78">
        <f t="shared" si="0"/>
        <v>202661</v>
      </c>
      <c r="M10" s="44"/>
      <c r="N10" s="44"/>
    </row>
    <row r="11" spans="1:14" s="42" customFormat="1" ht="12.75">
      <c r="A11" s="80">
        <v>4</v>
      </c>
      <c r="B11" s="62" t="s">
        <v>15</v>
      </c>
      <c r="C11" s="67">
        <f>'mai-iunie'!C31</f>
        <v>28068</v>
      </c>
      <c r="D11" s="71">
        <f>'mai-iunie'!D31</f>
        <v>28067</v>
      </c>
      <c r="E11" s="67">
        <f>'iulie-septembrie'!C31</f>
        <v>26882</v>
      </c>
      <c r="F11" s="71">
        <f>'iulie-septembrie'!D31</f>
        <v>26882</v>
      </c>
      <c r="G11" s="67">
        <f>'iulie-septembrie'!E31</f>
        <v>26881</v>
      </c>
      <c r="H11" s="73">
        <f>'octombrie-decembrie'!C31</f>
        <v>26882</v>
      </c>
      <c r="I11" s="74">
        <f>'octombrie-decembrie'!D31</f>
        <v>26882</v>
      </c>
      <c r="J11" s="73">
        <f>'octombrie-decembrie'!E31</f>
        <v>7552</v>
      </c>
      <c r="K11" s="78">
        <f t="shared" si="0"/>
        <v>198096</v>
      </c>
      <c r="L11" s="12"/>
      <c r="M11" s="44"/>
      <c r="N11" s="44"/>
    </row>
    <row r="12" spans="1:14" s="42" customFormat="1" ht="21" customHeight="1">
      <c r="A12" s="80">
        <v>5</v>
      </c>
      <c r="B12" s="61" t="s">
        <v>16</v>
      </c>
      <c r="C12" s="67">
        <f>'mai-iunie'!C32</f>
        <v>15200</v>
      </c>
      <c r="D12" s="71">
        <f>'mai-iunie'!D32</f>
        <v>15200</v>
      </c>
      <c r="E12" s="67">
        <f>'iulie-septembrie'!C32</f>
        <v>14558</v>
      </c>
      <c r="F12" s="71">
        <f>'iulie-septembrie'!D32</f>
        <v>14558</v>
      </c>
      <c r="G12" s="67">
        <f>'iulie-septembrie'!E32</f>
        <v>14558</v>
      </c>
      <c r="H12" s="73">
        <f>'octombrie-decembrie'!C32</f>
        <v>14558</v>
      </c>
      <c r="I12" s="74">
        <f>'octombrie-decembrie'!D32</f>
        <v>14558</v>
      </c>
      <c r="J12" s="73">
        <f>'octombrie-decembrie'!E32</f>
        <v>4090</v>
      </c>
      <c r="K12" s="78">
        <f t="shared" si="0"/>
        <v>107280</v>
      </c>
      <c r="L12" s="12"/>
      <c r="M12" s="44"/>
      <c r="N12" s="44"/>
    </row>
    <row r="13" spans="1:14" s="42" customFormat="1" ht="12.75">
      <c r="A13" s="80">
        <v>6</v>
      </c>
      <c r="B13" s="61" t="s">
        <v>17</v>
      </c>
      <c r="C13" s="67">
        <f>'mai-iunie'!C33</f>
        <v>15282</v>
      </c>
      <c r="D13" s="71">
        <f>'mai-iunie'!D33</f>
        <v>15280</v>
      </c>
      <c r="E13" s="67">
        <f>'iulie-septembrie'!C33</f>
        <v>14635</v>
      </c>
      <c r="F13" s="71">
        <f>'iulie-septembrie'!D33</f>
        <v>14635</v>
      </c>
      <c r="G13" s="67">
        <f>'iulie-septembrie'!E33</f>
        <v>14635</v>
      </c>
      <c r="H13" s="73">
        <f>'octombrie-decembrie'!C33</f>
        <v>14636</v>
      </c>
      <c r="I13" s="74">
        <f>'octombrie-decembrie'!D33</f>
        <v>14636</v>
      </c>
      <c r="J13" s="73">
        <f>'octombrie-decembrie'!E33</f>
        <v>4110</v>
      </c>
      <c r="K13" s="78">
        <f t="shared" si="0"/>
        <v>107849</v>
      </c>
      <c r="L13" s="12"/>
      <c r="M13" s="44"/>
      <c r="N13" s="44"/>
    </row>
    <row r="14" spans="1:14" s="42" customFormat="1" ht="39">
      <c r="A14" s="80">
        <v>7</v>
      </c>
      <c r="B14" s="63" t="s">
        <v>18</v>
      </c>
      <c r="C14" s="67">
        <f>'mai-iunie'!C34</f>
        <v>11312</v>
      </c>
      <c r="D14" s="71">
        <f>'mai-iunie'!D34</f>
        <v>11312</v>
      </c>
      <c r="E14" s="67">
        <f>'iulie-septembrie'!C34</f>
        <v>10834</v>
      </c>
      <c r="F14" s="71">
        <f>'iulie-septembrie'!D34</f>
        <v>10834</v>
      </c>
      <c r="G14" s="67">
        <f>'iulie-septembrie'!E34</f>
        <v>10834</v>
      </c>
      <c r="H14" s="73">
        <f>'octombrie-decembrie'!C34</f>
        <v>10834</v>
      </c>
      <c r="I14" s="74">
        <f>'octombrie-decembrie'!D34</f>
        <v>10834</v>
      </c>
      <c r="J14" s="73">
        <f>'octombrie-decembrie'!E34</f>
        <v>3044</v>
      </c>
      <c r="K14" s="78">
        <f t="shared" si="0"/>
        <v>79838</v>
      </c>
      <c r="L14" s="12"/>
      <c r="M14" s="44"/>
      <c r="N14" s="44"/>
    </row>
    <row r="15" spans="1:14" s="42" customFormat="1" ht="12.75">
      <c r="A15" s="80">
        <v>8</v>
      </c>
      <c r="B15" s="63" t="s">
        <v>19</v>
      </c>
      <c r="C15" s="67">
        <f>'mai-iunie'!C35</f>
        <v>13370</v>
      </c>
      <c r="D15" s="71">
        <f>'mai-iunie'!D35</f>
        <v>13370</v>
      </c>
      <c r="E15" s="67">
        <f>'iulie-septembrie'!C35</f>
        <v>12805</v>
      </c>
      <c r="F15" s="71">
        <f>'iulie-septembrie'!D35</f>
        <v>12805</v>
      </c>
      <c r="G15" s="67">
        <f>'iulie-septembrie'!E35</f>
        <v>12805</v>
      </c>
      <c r="H15" s="73">
        <f>'octombrie-decembrie'!C35</f>
        <v>12804</v>
      </c>
      <c r="I15" s="74">
        <f>'octombrie-decembrie'!D35</f>
        <v>12804</v>
      </c>
      <c r="J15" s="73">
        <f>'octombrie-decembrie'!E35</f>
        <v>3600</v>
      </c>
      <c r="K15" s="78">
        <f t="shared" si="0"/>
        <v>94363</v>
      </c>
      <c r="L15" s="12"/>
      <c r="M15" s="44"/>
      <c r="N15" s="44"/>
    </row>
    <row r="16" spans="1:14" s="42" customFormat="1" ht="29.25" thickBot="1">
      <c r="A16" s="81">
        <v>9</v>
      </c>
      <c r="B16" s="64" t="s">
        <v>31</v>
      </c>
      <c r="C16" s="68">
        <f>'mai-iunie'!C36</f>
        <v>6848</v>
      </c>
      <c r="D16" s="72">
        <f>'mai-iunie'!D36</f>
        <v>6848</v>
      </c>
      <c r="E16" s="68">
        <f>'iulie-septembrie'!C36</f>
        <v>6559</v>
      </c>
      <c r="F16" s="72">
        <f>'iulie-septembrie'!D36</f>
        <v>6559</v>
      </c>
      <c r="G16" s="68">
        <f>'iulie-septembrie'!E36</f>
        <v>6559</v>
      </c>
      <c r="H16" s="76">
        <f>'octombrie-decembrie'!C36</f>
        <v>6558</v>
      </c>
      <c r="I16" s="75">
        <f>'octombrie-decembrie'!D36</f>
        <v>6558</v>
      </c>
      <c r="J16" s="76">
        <f>'octombrie-decembrie'!E36</f>
        <v>1846</v>
      </c>
      <c r="K16" s="79">
        <f t="shared" si="0"/>
        <v>48335</v>
      </c>
      <c r="L16" s="12"/>
      <c r="M16" s="44"/>
      <c r="N16" s="44"/>
    </row>
    <row r="17" spans="2:11" ht="13.5" thickBot="1">
      <c r="B17" s="82" t="s">
        <v>4</v>
      </c>
      <c r="C17" s="83">
        <f>SUM(C8:C16)</f>
        <v>168448</v>
      </c>
      <c r="D17" s="84">
        <f aca="true" t="shared" si="1" ref="D17:J17">SUM(D8:D16)</f>
        <v>168446</v>
      </c>
      <c r="E17" s="83">
        <f t="shared" si="1"/>
        <v>161329</v>
      </c>
      <c r="F17" s="84">
        <f t="shared" si="1"/>
        <v>161329</v>
      </c>
      <c r="G17" s="83">
        <f t="shared" si="1"/>
        <v>161332</v>
      </c>
      <c r="H17" s="84">
        <f t="shared" si="1"/>
        <v>161330</v>
      </c>
      <c r="I17" s="83">
        <f t="shared" si="1"/>
        <v>161330</v>
      </c>
      <c r="J17" s="83">
        <f t="shared" si="1"/>
        <v>45334</v>
      </c>
      <c r="K17" s="85">
        <f>SUM(K7:K16)</f>
        <v>1188878</v>
      </c>
    </row>
  </sheetData>
  <mergeCells count="3">
    <mergeCell ref="A5:A6"/>
    <mergeCell ref="B5:B6"/>
    <mergeCell ref="C5:K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DirContr</dc:creator>
  <cp:keywords/>
  <dc:description/>
  <cp:lastModifiedBy>Radu POPESCU</cp:lastModifiedBy>
  <cp:lastPrinted>2017-03-31T10:04:49Z</cp:lastPrinted>
  <dcterms:created xsi:type="dcterms:W3CDTF">2016-08-04T05:51:52Z</dcterms:created>
  <dcterms:modified xsi:type="dcterms:W3CDTF">2018-05-07T09:39:24Z</dcterms:modified>
  <cp:category/>
  <cp:version/>
  <cp:contentType/>
  <cp:contentStatus/>
</cp:coreProperties>
</file>